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n2m\Desktop\"/>
    </mc:Choice>
  </mc:AlternateContent>
  <bookViews>
    <workbookView xWindow="0" yWindow="0" windowWidth="23040" windowHeight="8796"/>
  </bookViews>
  <sheets>
    <sheet name="EX1" sheetId="1" r:id="rId1"/>
    <sheet name="EX2" sheetId="2" r:id="rId2"/>
    <sheet name="Ex2b" sheetId="8" r:id="rId3"/>
    <sheet name="EX3" sheetId="3" r:id="rId4"/>
    <sheet name="EX4" sheetId="4" r:id="rId5"/>
    <sheet name="倉頡中文輸入法" sheetId="5" r:id="rId6"/>
    <sheet name="放大及顯示關聯字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8" l="1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F31" i="8"/>
  <c r="J23" i="8"/>
  <c r="J22" i="8"/>
  <c r="J21" i="8"/>
  <c r="J20" i="8"/>
  <c r="J19" i="8"/>
  <c r="J18" i="8"/>
  <c r="J17" i="8"/>
  <c r="J15" i="8"/>
  <c r="J16" i="8"/>
  <c r="J14" i="8"/>
  <c r="J13" i="8"/>
  <c r="J12" i="8"/>
  <c r="J11" i="8"/>
  <c r="J10" i="8"/>
  <c r="J7" i="8"/>
  <c r="J8" i="8"/>
  <c r="J9" i="8"/>
  <c r="J6" i="8"/>
  <c r="J5" i="8"/>
  <c r="J4" i="8"/>
  <c r="J3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B29" i="8"/>
  <c r="B28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B27" i="8"/>
  <c r="B25" i="8"/>
  <c r="B26" i="8"/>
  <c r="B23" i="8"/>
  <c r="B22" i="8"/>
  <c r="B21" i="8"/>
  <c r="B20" i="8"/>
  <c r="B19" i="8"/>
  <c r="B10" i="8"/>
  <c r="B17" i="8"/>
  <c r="B16" i="8"/>
  <c r="B15" i="8"/>
  <c r="B12" i="8"/>
  <c r="B8" i="8"/>
  <c r="B18" i="8"/>
  <c r="B13" i="8"/>
  <c r="B14" i="8"/>
  <c r="B11" i="8"/>
  <c r="B9" i="8"/>
  <c r="B6" i="8"/>
  <c r="B5" i="8"/>
  <c r="B4" i="8"/>
  <c r="B7" i="8"/>
  <c r="B24" i="8"/>
  <c r="B3" i="8"/>
</calcChain>
</file>

<file path=xl/sharedStrings.xml><?xml version="1.0" encoding="utf-8"?>
<sst xmlns="http://schemas.openxmlformats.org/spreadsheetml/2006/main" count="78" uniqueCount="66">
  <si>
    <t>ABCDEFG</t>
  </si>
  <si>
    <t>日月金木水火土</t>
  </si>
  <si>
    <t>HIJKLMN</t>
  </si>
  <si>
    <t>OPQR</t>
  </si>
  <si>
    <t>STUVWXYZ</t>
  </si>
  <si>
    <t>竹戈十大中一弓</t>
  </si>
  <si>
    <t>人心手口</t>
  </si>
  <si>
    <t>尸廿山女田卜</t>
  </si>
  <si>
    <t>http://www.cjhk.org/exercise/ex1.htm</t>
  </si>
  <si>
    <t>http://www.cjhk.org/test/test_a1.htm</t>
  </si>
  <si>
    <t>http://www.cjhk.org/test/test_a2.htm</t>
  </si>
  <si>
    <t>http://www.cjhk.org/test/test_b11.htm</t>
  </si>
  <si>
    <t>http://www.cjhk.org/test/test_b21.htm</t>
  </si>
  <si>
    <t>http://www.cjhk.org/test/test_b3.htm</t>
  </si>
  <si>
    <t>http://www.cjhk.org/test/test_b41.htm</t>
  </si>
  <si>
    <t>http://www.cjhk.org/test/vtest_c31.htm</t>
  </si>
  <si>
    <t>基本字形取碼順序練習3:</t>
  </si>
  <si>
    <t>練習九-字首字身</t>
  </si>
  <si>
    <t xml:space="preserve">練習十-連體字 </t>
  </si>
  <si>
    <t>練習十一及十二-分體字</t>
  </si>
  <si>
    <t>字母練習</t>
  </si>
  <si>
    <t>輔助字形練習</t>
  </si>
  <si>
    <t>練習1-page 8</t>
  </si>
  <si>
    <t>練習2-page 8</t>
  </si>
  <si>
    <t>Web Exercise:</t>
  </si>
  <si>
    <t>練習4-page 9</t>
  </si>
  <si>
    <t>Web Ex</t>
  </si>
  <si>
    <t>練習5-page 9</t>
  </si>
  <si>
    <t>練習7-page 11</t>
  </si>
  <si>
    <t>練習6-page 11</t>
  </si>
  <si>
    <t>頭及尾碼</t>
  </si>
  <si>
    <t>試用倉頡頭尾碼輸入下列文字:</t>
  </si>
  <si>
    <t>倉</t>
  </si>
  <si>
    <t>頡</t>
  </si>
  <si>
    <t>香</t>
  </si>
  <si>
    <t>港</t>
  </si>
  <si>
    <t>現</t>
  </si>
  <si>
    <t>貨</t>
  </si>
  <si>
    <t>陳</t>
  </si>
  <si>
    <t>鄧</t>
  </si>
  <si>
    <t>http://www.cjhk.org/vindex.htm</t>
  </si>
  <si>
    <t>第五代倉頡輸入法</t>
  </si>
  <si>
    <t>學習筆記</t>
  </si>
  <si>
    <t>http://www.cjhk.org/vnote_gm.htm</t>
  </si>
  <si>
    <t>網上測驗</t>
  </si>
  <si>
    <t>http://www.cjhk.org/vtest_m.htm</t>
  </si>
  <si>
    <t>(例-倉: 人*口)</t>
  </si>
  <si>
    <t>哲理類</t>
  </si>
  <si>
    <t>筆劃類</t>
  </si>
  <si>
    <t>人體類</t>
  </si>
  <si>
    <t>字型類</t>
  </si>
  <si>
    <t>步驟1</t>
  </si>
  <si>
    <t>步驟2</t>
  </si>
  <si>
    <t>步驟3</t>
  </si>
  <si>
    <t>步驟4</t>
  </si>
  <si>
    <t>自我評估-倉頡字母</t>
  </si>
  <si>
    <t>中文字母</t>
  </si>
  <si>
    <t>工</t>
  </si>
  <si>
    <t>口</t>
  </si>
  <si>
    <t>(有筆劃的方框)</t>
  </si>
  <si>
    <t>www.links4reference.yolasite.com</t>
  </si>
  <si>
    <t>Prepared by Alice Tang</t>
  </si>
  <si>
    <t>輸</t>
  </si>
  <si>
    <t>教</t>
  </si>
  <si>
    <t>鬆</t>
  </si>
  <si>
    <t>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</si>
</sst>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MingLiU"/>
      <family val="3"/>
    </font>
    <font>
      <sz val="16"/>
      <color theme="1"/>
      <name val="Calibri"/>
      <family val="2"/>
      <scheme val="minor"/>
    </font>
    <font>
      <sz val="36"/>
      <color theme="1"/>
      <name val="Wingdings"/>
      <charset val="2"/>
    </font>
    <font>
      <sz val="20"/>
      <color rgb="FF00B0F0"/>
      <name val="Calibri Light"/>
      <family val="2"/>
      <scheme val="major"/>
    </font>
    <font>
      <b/>
      <sz val="2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16"/>
      <color theme="0" tint="-0.499984740745262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1"/>
    <xf numFmtId="0" fontId="6" fillId="0" borderId="0" xfId="1" applyFont="1"/>
    <xf numFmtId="0" fontId="7" fillId="0" borderId="0" xfId="0" applyFont="1"/>
    <xf numFmtId="0" fontId="7" fillId="2" borderId="1" xfId="0" applyFont="1" applyFill="1" applyBorder="1"/>
    <xf numFmtId="0" fontId="0" fillId="0" borderId="0" xfId="0" applyFill="1" applyBorder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Fill="1"/>
    <xf numFmtId="0" fontId="8" fillId="0" borderId="0" xfId="0" applyFont="1" applyFill="1"/>
    <xf numFmtId="0" fontId="11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indent="6"/>
    </xf>
    <xf numFmtId="0" fontId="8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10" fillId="0" borderId="0" xfId="0" applyFont="1" applyFill="1" applyAlignment="1" applyProtection="1">
      <alignment horizontal="left" vertical="center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12" fillId="0" borderId="0" xfId="0" applyFont="1" applyProtection="1">
      <protection locked="0"/>
    </xf>
    <xf numFmtId="0" fontId="13" fillId="0" borderId="0" xfId="0" applyFont="1"/>
    <xf numFmtId="0" fontId="14" fillId="0" borderId="0" xfId="0" applyFont="1" applyFill="1" applyAlignment="1" applyProtection="1">
      <alignment horizontal="left" vertical="center"/>
      <protection locked="0"/>
    </xf>
    <xf numFmtId="0" fontId="15" fillId="0" borderId="0" xfId="0" applyFont="1"/>
    <xf numFmtId="0" fontId="7" fillId="0" borderId="0" xfId="0" applyFont="1" applyFill="1" applyBorder="1"/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97" Type="http://schemas.openxmlformats.org/officeDocument/2006/relationships/image" Target="../media/image9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315686</xdr:colOff>
      <xdr:row>3</xdr:row>
      <xdr:rowOff>114153</xdr:rowOff>
    </xdr:from>
    <xdr:to>
      <xdr:col>2</xdr:col>
      <xdr:colOff>794657</xdr:colOff>
      <xdr:row>3</xdr:row>
      <xdr:rowOff>416040</xdr:rowOff>
    </xdr:to>
    <xdr:pic>
      <xdr:nvPicPr>
        <xdr:cNvPr id="3" name="Picture 2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586" b="45370"/>
        <a:stretch/>
      </xdr:blipFill>
      <xdr:spPr bwMode="auto">
        <a:xfrm>
          <a:off x="2383972" y="1180953"/>
          <a:ext cx="478971" cy="30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396018</xdr:colOff>
      <xdr:row>17</xdr:row>
      <xdr:rowOff>89409</xdr:rowOff>
    </xdr:from>
    <xdr:to>
      <xdr:col>2</xdr:col>
      <xdr:colOff>781984</xdr:colOff>
      <xdr:row>17</xdr:row>
      <xdr:rowOff>481294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884" t="19259" r="49846" b="33014"/>
        <a:stretch/>
      </xdr:blipFill>
      <xdr:spPr>
        <a:xfrm>
          <a:off x="2613524" y="8582712"/>
          <a:ext cx="385966" cy="3918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327809</xdr:colOff>
      <xdr:row>12</xdr:row>
      <xdr:rowOff>97553</xdr:rowOff>
    </xdr:from>
    <xdr:to>
      <xdr:col>2</xdr:col>
      <xdr:colOff>787640</xdr:colOff>
      <xdr:row>12</xdr:row>
      <xdr:rowOff>419528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0248" t="19259" r="18159" b="35926"/>
        <a:stretch/>
      </xdr:blipFill>
      <xdr:spPr>
        <a:xfrm>
          <a:off x="2545315" y="5936699"/>
          <a:ext cx="459831" cy="3219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351122</xdr:colOff>
      <xdr:row>2</xdr:row>
      <xdr:rowOff>10867</xdr:rowOff>
    </xdr:from>
    <xdr:to>
      <xdr:col>2</xdr:col>
      <xdr:colOff>664439</xdr:colOff>
      <xdr:row>3</xdr:row>
      <xdr:rowOff>10886</xdr:rowOff>
    </xdr:to>
    <xdr:pic>
      <xdr:nvPicPr>
        <xdr:cNvPr id="6" name="Picture 5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13"/>
        <a:stretch/>
      </xdr:blipFill>
      <xdr:spPr bwMode="auto">
        <a:xfrm>
          <a:off x="2419408" y="10867"/>
          <a:ext cx="313317" cy="533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312732</xdr:colOff>
      <xdr:row>6</xdr:row>
      <xdr:rowOff>18767</xdr:rowOff>
    </xdr:from>
    <xdr:to>
      <xdr:col>2</xdr:col>
      <xdr:colOff>758100</xdr:colOff>
      <xdr:row>6</xdr:row>
      <xdr:rowOff>391885</xdr:rowOff>
    </xdr:to>
    <xdr:pic>
      <xdr:nvPicPr>
        <xdr:cNvPr id="7" name="Picture 6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8" t="1" b="41690"/>
        <a:stretch/>
      </xdr:blipFill>
      <xdr:spPr bwMode="auto">
        <a:xfrm>
          <a:off x="2381018" y="2685767"/>
          <a:ext cx="445368" cy="373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250372</xdr:colOff>
      <xdr:row>10</xdr:row>
      <xdr:rowOff>183096</xdr:rowOff>
    </xdr:from>
    <xdr:to>
      <xdr:col>2</xdr:col>
      <xdr:colOff>866910</xdr:colOff>
      <xdr:row>10</xdr:row>
      <xdr:rowOff>450204</xdr:rowOff>
    </xdr:to>
    <xdr:pic>
      <xdr:nvPicPr>
        <xdr:cNvPr id="8" name="Picture 7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7196"/>
        <a:stretch/>
      </xdr:blipFill>
      <xdr:spPr bwMode="auto">
        <a:xfrm>
          <a:off x="2318658" y="4983696"/>
          <a:ext cx="616538" cy="267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315686</xdr:colOff>
      <xdr:row>8</xdr:row>
      <xdr:rowOff>38786</xdr:rowOff>
    </xdr:from>
    <xdr:to>
      <xdr:col>2</xdr:col>
      <xdr:colOff>783594</xdr:colOff>
      <xdr:row>8</xdr:row>
      <xdr:rowOff>510154</xdr:rowOff>
    </xdr:to>
    <xdr:pic>
      <xdr:nvPicPr>
        <xdr:cNvPr id="9" name="Picture 8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3972" y="3772586"/>
          <a:ext cx="467908" cy="471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301114</xdr:colOff>
      <xdr:row>13</xdr:row>
      <xdr:rowOff>119742</xdr:rowOff>
    </xdr:from>
    <xdr:to>
      <xdr:col>2</xdr:col>
      <xdr:colOff>831103</xdr:colOff>
      <xdr:row>13</xdr:row>
      <xdr:rowOff>402404</xdr:rowOff>
    </xdr:to>
    <xdr:pic>
      <xdr:nvPicPr>
        <xdr:cNvPr id="10" name="Picture 9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35" t="-255" b="58370"/>
        <a:stretch/>
      </xdr:blipFill>
      <xdr:spPr bwMode="auto">
        <a:xfrm>
          <a:off x="2518620" y="6489720"/>
          <a:ext cx="529989" cy="282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283027</xdr:colOff>
      <xdr:row>23</xdr:row>
      <xdr:rowOff>50042</xdr:rowOff>
    </xdr:from>
    <xdr:to>
      <xdr:col>2</xdr:col>
      <xdr:colOff>763216</xdr:colOff>
      <xdr:row>23</xdr:row>
      <xdr:rowOff>412659</xdr:rowOff>
    </xdr:to>
    <xdr:pic>
      <xdr:nvPicPr>
        <xdr:cNvPr id="11" name="Picture 10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378"/>
        <a:stretch/>
      </xdr:blipFill>
      <xdr:spPr bwMode="auto">
        <a:xfrm>
          <a:off x="2492827" y="11784842"/>
          <a:ext cx="480189" cy="362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452692</xdr:colOff>
      <xdr:row>28</xdr:row>
      <xdr:rowOff>62204</xdr:rowOff>
    </xdr:from>
    <xdr:to>
      <xdr:col>2</xdr:col>
      <xdr:colOff>715348</xdr:colOff>
      <xdr:row>28</xdr:row>
      <xdr:rowOff>513183</xdr:rowOff>
    </xdr:to>
    <xdr:pic>
      <xdr:nvPicPr>
        <xdr:cNvPr id="12" name="Picture 11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2" r="43871"/>
        <a:stretch/>
      </xdr:blipFill>
      <xdr:spPr bwMode="auto">
        <a:xfrm>
          <a:off x="2676488" y="14338041"/>
          <a:ext cx="262656" cy="45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303776</xdr:colOff>
      <xdr:row>4</xdr:row>
      <xdr:rowOff>202176</xdr:rowOff>
    </xdr:from>
    <xdr:to>
      <xdr:col>2</xdr:col>
      <xdr:colOff>815683</xdr:colOff>
      <xdr:row>4</xdr:row>
      <xdr:rowOff>387233</xdr:rowOff>
    </xdr:to>
    <xdr:pic>
      <xdr:nvPicPr>
        <xdr:cNvPr id="13" name="Picture 12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6" t="1985" r="19447" b="75891"/>
        <a:stretch/>
      </xdr:blipFill>
      <xdr:spPr bwMode="auto">
        <a:xfrm>
          <a:off x="2372062" y="1802376"/>
          <a:ext cx="511907" cy="18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315367</xdr:colOff>
      <xdr:row>11</xdr:row>
      <xdr:rowOff>103306</xdr:rowOff>
    </xdr:from>
    <xdr:to>
      <xdr:col>2</xdr:col>
      <xdr:colOff>808753</xdr:colOff>
      <xdr:row>11</xdr:row>
      <xdr:rowOff>402771</xdr:rowOff>
    </xdr:to>
    <xdr:pic>
      <xdr:nvPicPr>
        <xdr:cNvPr id="14" name="Picture 13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136"/>
        <a:stretch/>
      </xdr:blipFill>
      <xdr:spPr bwMode="auto">
        <a:xfrm>
          <a:off x="2383653" y="5437306"/>
          <a:ext cx="493386" cy="299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286826</xdr:colOff>
      <xdr:row>7</xdr:row>
      <xdr:rowOff>121883</xdr:rowOff>
    </xdr:from>
    <xdr:to>
      <xdr:col>2</xdr:col>
      <xdr:colOff>718455</xdr:colOff>
      <xdr:row>7</xdr:row>
      <xdr:rowOff>489857</xdr:rowOff>
    </xdr:to>
    <xdr:pic>
      <xdr:nvPicPr>
        <xdr:cNvPr id="15" name="Picture 14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35" t="12997" r="18247" b="29048"/>
        <a:stretch/>
      </xdr:blipFill>
      <xdr:spPr bwMode="auto">
        <a:xfrm>
          <a:off x="2355112" y="3322283"/>
          <a:ext cx="431629" cy="367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348343</xdr:colOff>
      <xdr:row>26</xdr:row>
      <xdr:rowOff>40238</xdr:rowOff>
    </xdr:from>
    <xdr:to>
      <xdr:col>2</xdr:col>
      <xdr:colOff>807883</xdr:colOff>
      <xdr:row>26</xdr:row>
      <xdr:rowOff>507336</xdr:rowOff>
    </xdr:to>
    <xdr:pic>
      <xdr:nvPicPr>
        <xdr:cNvPr id="16" name="Picture 15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8143" y="13375238"/>
          <a:ext cx="459540" cy="467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368157</xdr:colOff>
      <xdr:row>14</xdr:row>
      <xdr:rowOff>65178</xdr:rowOff>
    </xdr:from>
    <xdr:to>
      <xdr:col>2</xdr:col>
      <xdr:colOff>789059</xdr:colOff>
      <xdr:row>14</xdr:row>
      <xdr:rowOff>488148</xdr:rowOff>
    </xdr:to>
    <xdr:pic>
      <xdr:nvPicPr>
        <xdr:cNvPr id="17" name="Picture 16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663" y="6965987"/>
          <a:ext cx="420902" cy="42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247556</xdr:colOff>
      <xdr:row>9</xdr:row>
      <xdr:rowOff>156681</xdr:rowOff>
    </xdr:from>
    <xdr:to>
      <xdr:col>2</xdr:col>
      <xdr:colOff>812157</xdr:colOff>
      <xdr:row>9</xdr:row>
      <xdr:rowOff>446315</xdr:rowOff>
    </xdr:to>
    <xdr:pic>
      <xdr:nvPicPr>
        <xdr:cNvPr id="18" name="Picture 17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29" t="793" b="55570"/>
        <a:stretch/>
      </xdr:blipFill>
      <xdr:spPr bwMode="auto">
        <a:xfrm>
          <a:off x="2457356" y="4423881"/>
          <a:ext cx="564601" cy="289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352437</xdr:colOff>
      <xdr:row>24</xdr:row>
      <xdr:rowOff>28751</xdr:rowOff>
    </xdr:from>
    <xdr:to>
      <xdr:col>2</xdr:col>
      <xdr:colOff>724711</xdr:colOff>
      <xdr:row>24</xdr:row>
      <xdr:rowOff>413657</xdr:rowOff>
    </xdr:to>
    <xdr:pic>
      <xdr:nvPicPr>
        <xdr:cNvPr id="19" name="Picture 18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63"/>
        <a:stretch/>
      </xdr:blipFill>
      <xdr:spPr bwMode="auto">
        <a:xfrm>
          <a:off x="2562237" y="12296951"/>
          <a:ext cx="372274" cy="384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433888</xdr:colOff>
      <xdr:row>15</xdr:row>
      <xdr:rowOff>47120</xdr:rowOff>
    </xdr:from>
    <xdr:to>
      <xdr:col>2</xdr:col>
      <xdr:colOff>629141</xdr:colOff>
      <xdr:row>15</xdr:row>
      <xdr:rowOff>505148</xdr:rowOff>
    </xdr:to>
    <xdr:pic>
      <xdr:nvPicPr>
        <xdr:cNvPr id="20" name="Picture 19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480"/>
        <a:stretch/>
      </xdr:blipFill>
      <xdr:spPr bwMode="auto">
        <a:xfrm>
          <a:off x="2651394" y="7478760"/>
          <a:ext cx="195253" cy="45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301278</xdr:colOff>
      <xdr:row>22</xdr:row>
      <xdr:rowOff>87085</xdr:rowOff>
    </xdr:from>
    <xdr:to>
      <xdr:col>2</xdr:col>
      <xdr:colOff>822960</xdr:colOff>
      <xdr:row>22</xdr:row>
      <xdr:rowOff>478971</xdr:rowOff>
    </xdr:to>
    <xdr:pic>
      <xdr:nvPicPr>
        <xdr:cNvPr id="21" name="Picture 20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54"/>
        <a:stretch/>
      </xdr:blipFill>
      <xdr:spPr bwMode="auto">
        <a:xfrm>
          <a:off x="2511078" y="11288485"/>
          <a:ext cx="521682" cy="391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290182</xdr:colOff>
      <xdr:row>26</xdr:row>
      <xdr:rowOff>416873</xdr:rowOff>
    </xdr:from>
    <xdr:to>
      <xdr:col>2</xdr:col>
      <xdr:colOff>881846</xdr:colOff>
      <xdr:row>27</xdr:row>
      <xdr:rowOff>497633</xdr:rowOff>
    </xdr:to>
    <xdr:pic>
      <xdr:nvPicPr>
        <xdr:cNvPr id="22" name="Picture 21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3978" y="13635240"/>
          <a:ext cx="591664" cy="609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461548</xdr:colOff>
      <xdr:row>20</xdr:row>
      <xdr:rowOff>0</xdr:rowOff>
    </xdr:from>
    <xdr:to>
      <xdr:col>2</xdr:col>
      <xdr:colOff>653142</xdr:colOff>
      <xdr:row>20</xdr:row>
      <xdr:rowOff>525417</xdr:rowOff>
    </xdr:to>
    <xdr:pic>
      <xdr:nvPicPr>
        <xdr:cNvPr id="23" name="Picture 22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399"/>
        <a:stretch/>
      </xdr:blipFill>
      <xdr:spPr bwMode="auto">
        <a:xfrm>
          <a:off x="2671348" y="10134600"/>
          <a:ext cx="191594" cy="525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304800</xdr:colOff>
      <xdr:row>25</xdr:row>
      <xdr:rowOff>195943</xdr:rowOff>
    </xdr:from>
    <xdr:to>
      <xdr:col>2</xdr:col>
      <xdr:colOff>892182</xdr:colOff>
      <xdr:row>25</xdr:row>
      <xdr:rowOff>419814</xdr:rowOff>
    </xdr:to>
    <xdr:pic>
      <xdr:nvPicPr>
        <xdr:cNvPr id="24" name="Picture 23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038"/>
        <a:stretch/>
      </xdr:blipFill>
      <xdr:spPr bwMode="auto">
        <a:xfrm>
          <a:off x="2514600" y="12997543"/>
          <a:ext cx="587382" cy="223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390702</xdr:colOff>
      <xdr:row>18</xdr:row>
      <xdr:rowOff>97972</xdr:rowOff>
    </xdr:from>
    <xdr:to>
      <xdr:col>2</xdr:col>
      <xdr:colOff>772886</xdr:colOff>
      <xdr:row>18</xdr:row>
      <xdr:rowOff>413658</xdr:rowOff>
    </xdr:to>
    <xdr:pic>
      <xdr:nvPicPr>
        <xdr:cNvPr id="25" name="Picture 24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373" r="53147" b="6095"/>
        <a:stretch/>
      </xdr:blipFill>
      <xdr:spPr bwMode="auto">
        <a:xfrm>
          <a:off x="2600502" y="9165772"/>
          <a:ext cx="382184" cy="315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244622</xdr:colOff>
      <xdr:row>16</xdr:row>
      <xdr:rowOff>134311</xdr:rowOff>
    </xdr:from>
    <xdr:to>
      <xdr:col>2</xdr:col>
      <xdr:colOff>951713</xdr:colOff>
      <xdr:row>16</xdr:row>
      <xdr:rowOff>359595</xdr:rowOff>
    </xdr:to>
    <xdr:pic>
      <xdr:nvPicPr>
        <xdr:cNvPr id="26" name="Picture 25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9376"/>
        <a:stretch/>
      </xdr:blipFill>
      <xdr:spPr bwMode="auto">
        <a:xfrm>
          <a:off x="2462128" y="8096783"/>
          <a:ext cx="707091" cy="225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283029</xdr:colOff>
      <xdr:row>5</xdr:row>
      <xdr:rowOff>129957</xdr:rowOff>
    </xdr:from>
    <xdr:to>
      <xdr:col>2</xdr:col>
      <xdr:colOff>857795</xdr:colOff>
      <xdr:row>5</xdr:row>
      <xdr:rowOff>452587</xdr:rowOff>
    </xdr:to>
    <xdr:pic>
      <xdr:nvPicPr>
        <xdr:cNvPr id="27" name="Picture 26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5421"/>
        <a:stretch/>
      </xdr:blipFill>
      <xdr:spPr bwMode="auto">
        <a:xfrm>
          <a:off x="2492829" y="2263557"/>
          <a:ext cx="574766" cy="322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453566</xdr:colOff>
      <xdr:row>21</xdr:row>
      <xdr:rowOff>32658</xdr:rowOff>
    </xdr:from>
    <xdr:to>
      <xdr:col>2</xdr:col>
      <xdr:colOff>685800</xdr:colOff>
      <xdr:row>22</xdr:row>
      <xdr:rowOff>21773</xdr:rowOff>
    </xdr:to>
    <xdr:pic>
      <xdr:nvPicPr>
        <xdr:cNvPr id="28" name="Picture 27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368"/>
        <a:stretch/>
      </xdr:blipFill>
      <xdr:spPr bwMode="auto">
        <a:xfrm>
          <a:off x="2663366" y="10700658"/>
          <a:ext cx="232234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304799</xdr:colOff>
      <xdr:row>19</xdr:row>
      <xdr:rowOff>66449</xdr:rowOff>
    </xdr:from>
    <xdr:to>
      <xdr:col>2</xdr:col>
      <xdr:colOff>859244</xdr:colOff>
      <xdr:row>19</xdr:row>
      <xdr:rowOff>413439</xdr:rowOff>
    </xdr:to>
    <xdr:pic>
      <xdr:nvPicPr>
        <xdr:cNvPr id="29" name="Picture 28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306"/>
        <a:stretch/>
      </xdr:blipFill>
      <xdr:spPr bwMode="auto">
        <a:xfrm>
          <a:off x="2514599" y="9667649"/>
          <a:ext cx="554445" cy="346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338996</xdr:colOff>
      <xdr:row>15</xdr:row>
      <xdr:rowOff>123716</xdr:rowOff>
    </xdr:from>
    <xdr:to>
      <xdr:col>6</xdr:col>
      <xdr:colOff>979714</xdr:colOff>
      <xdr:row>15</xdr:row>
      <xdr:rowOff>388775</xdr:rowOff>
    </xdr:to>
    <xdr:pic>
      <xdr:nvPicPr>
        <xdr:cNvPr id="30" name="Picture 29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1979" b="58837"/>
        <a:stretch/>
      </xdr:blipFill>
      <xdr:spPr bwMode="auto">
        <a:xfrm>
          <a:off x="7274751" y="7526002"/>
          <a:ext cx="640718" cy="265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488094</xdr:colOff>
      <xdr:row>12</xdr:row>
      <xdr:rowOff>3796</xdr:rowOff>
    </xdr:from>
    <xdr:to>
      <xdr:col>6</xdr:col>
      <xdr:colOff>1300685</xdr:colOff>
      <xdr:row>13</xdr:row>
      <xdr:rowOff>307872</xdr:rowOff>
    </xdr:to>
    <xdr:pic>
      <xdr:nvPicPr>
        <xdr:cNvPr id="31" name="Picture 30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3849" y="5819878"/>
          <a:ext cx="812591" cy="83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467645</xdr:colOff>
      <xdr:row>24</xdr:row>
      <xdr:rowOff>54172</xdr:rowOff>
    </xdr:from>
    <xdr:to>
      <xdr:col>6</xdr:col>
      <xdr:colOff>930789</xdr:colOff>
      <xdr:row>24</xdr:row>
      <xdr:rowOff>526060</xdr:rowOff>
    </xdr:to>
    <xdr:pic>
      <xdr:nvPicPr>
        <xdr:cNvPr id="32" name="Picture 31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2701" y="12263296"/>
          <a:ext cx="463144" cy="471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350619</xdr:colOff>
      <xdr:row>16</xdr:row>
      <xdr:rowOff>31103</xdr:rowOff>
    </xdr:from>
    <xdr:to>
      <xdr:col>6</xdr:col>
      <xdr:colOff>785585</xdr:colOff>
      <xdr:row>16</xdr:row>
      <xdr:rowOff>482083</xdr:rowOff>
    </xdr:to>
    <xdr:pic>
      <xdr:nvPicPr>
        <xdr:cNvPr id="33" name="Picture 32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374" y="7962123"/>
          <a:ext cx="434966" cy="45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357675</xdr:colOff>
      <xdr:row>5</xdr:row>
      <xdr:rowOff>118288</xdr:rowOff>
    </xdr:from>
    <xdr:to>
      <xdr:col>6</xdr:col>
      <xdr:colOff>881673</xdr:colOff>
      <xdr:row>5</xdr:row>
      <xdr:rowOff>435428</xdr:rowOff>
    </xdr:to>
    <xdr:pic>
      <xdr:nvPicPr>
        <xdr:cNvPr id="34" name="Picture 33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3710" r="17788" b="27740"/>
        <a:stretch/>
      </xdr:blipFill>
      <xdr:spPr bwMode="auto">
        <a:xfrm>
          <a:off x="7293430" y="2233227"/>
          <a:ext cx="523998" cy="317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487679</xdr:colOff>
      <xdr:row>27</xdr:row>
      <xdr:rowOff>58199</xdr:rowOff>
    </xdr:from>
    <xdr:to>
      <xdr:col>6</xdr:col>
      <xdr:colOff>937528</xdr:colOff>
      <xdr:row>27</xdr:row>
      <xdr:rowOff>522057</xdr:rowOff>
    </xdr:to>
    <xdr:pic>
      <xdr:nvPicPr>
        <xdr:cNvPr id="35" name="Picture 34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2359" y="13926599"/>
          <a:ext cx="449849" cy="463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457200</xdr:colOff>
      <xdr:row>26</xdr:row>
      <xdr:rowOff>152400</xdr:rowOff>
    </xdr:from>
    <xdr:to>
      <xdr:col>6</xdr:col>
      <xdr:colOff>853440</xdr:colOff>
      <xdr:row>26</xdr:row>
      <xdr:rowOff>519590</xdr:rowOff>
    </xdr:to>
    <xdr:pic>
      <xdr:nvPicPr>
        <xdr:cNvPr id="36" name="Picture 35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0" t="27631"/>
        <a:stretch/>
      </xdr:blipFill>
      <xdr:spPr bwMode="auto">
        <a:xfrm>
          <a:off x="7421880" y="13487400"/>
          <a:ext cx="396240" cy="36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370269</xdr:colOff>
      <xdr:row>4</xdr:row>
      <xdr:rowOff>13474</xdr:rowOff>
    </xdr:from>
    <xdr:to>
      <xdr:col>6</xdr:col>
      <xdr:colOff>622041</xdr:colOff>
      <xdr:row>5</xdr:row>
      <xdr:rowOff>15550</xdr:rowOff>
    </xdr:to>
    <xdr:pic>
      <xdr:nvPicPr>
        <xdr:cNvPr id="37" name="Picture 36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706" b="4767"/>
        <a:stretch/>
      </xdr:blipFill>
      <xdr:spPr bwMode="auto">
        <a:xfrm>
          <a:off x="7306024" y="1599678"/>
          <a:ext cx="251772" cy="530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393842</xdr:colOff>
      <xdr:row>7</xdr:row>
      <xdr:rowOff>57289</xdr:rowOff>
    </xdr:from>
    <xdr:to>
      <xdr:col>6</xdr:col>
      <xdr:colOff>1061407</xdr:colOff>
      <xdr:row>8</xdr:row>
      <xdr:rowOff>212352</xdr:rowOff>
    </xdr:to>
    <xdr:pic>
      <xdr:nvPicPr>
        <xdr:cNvPr id="38" name="Picture 37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898" y="3242278"/>
          <a:ext cx="667565" cy="685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378713</xdr:colOff>
      <xdr:row>17</xdr:row>
      <xdr:rowOff>517158</xdr:rowOff>
    </xdr:from>
    <xdr:to>
      <xdr:col>6</xdr:col>
      <xdr:colOff>889516</xdr:colOff>
      <xdr:row>18</xdr:row>
      <xdr:rowOff>513183</xdr:rowOff>
    </xdr:to>
    <xdr:pic>
      <xdr:nvPicPr>
        <xdr:cNvPr id="39" name="Picture 38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4468" y="8976913"/>
          <a:ext cx="510803" cy="524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347693</xdr:colOff>
      <xdr:row>8</xdr:row>
      <xdr:rowOff>98024</xdr:rowOff>
    </xdr:from>
    <xdr:to>
      <xdr:col>6</xdr:col>
      <xdr:colOff>901959</xdr:colOff>
      <xdr:row>8</xdr:row>
      <xdr:rowOff>455697</xdr:rowOff>
    </xdr:to>
    <xdr:pic>
      <xdr:nvPicPr>
        <xdr:cNvPr id="40" name="Picture 39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078" r="10122"/>
        <a:stretch/>
      </xdr:blipFill>
      <xdr:spPr bwMode="auto">
        <a:xfrm>
          <a:off x="7282749" y="3813844"/>
          <a:ext cx="554266" cy="35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341860</xdr:colOff>
      <xdr:row>2</xdr:row>
      <xdr:rowOff>98843</xdr:rowOff>
    </xdr:from>
    <xdr:to>
      <xdr:col>6</xdr:col>
      <xdr:colOff>870857</xdr:colOff>
      <xdr:row>2</xdr:row>
      <xdr:rowOff>478971</xdr:rowOff>
    </xdr:to>
    <xdr:pic>
      <xdr:nvPicPr>
        <xdr:cNvPr id="41" name="Picture 40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68" b="35237"/>
        <a:stretch/>
      </xdr:blipFill>
      <xdr:spPr bwMode="auto">
        <a:xfrm>
          <a:off x="7178089" y="632243"/>
          <a:ext cx="528997" cy="380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502920</xdr:colOff>
      <xdr:row>27</xdr:row>
      <xdr:rowOff>530135</xdr:rowOff>
    </xdr:from>
    <xdr:to>
      <xdr:col>6</xdr:col>
      <xdr:colOff>982072</xdr:colOff>
      <xdr:row>28</xdr:row>
      <xdr:rowOff>496137</xdr:rowOff>
    </xdr:to>
    <xdr:pic>
      <xdr:nvPicPr>
        <xdr:cNvPr id="42" name="Picture 41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4398535"/>
          <a:ext cx="479152" cy="499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211293</xdr:colOff>
      <xdr:row>3</xdr:row>
      <xdr:rowOff>107646</xdr:rowOff>
    </xdr:from>
    <xdr:to>
      <xdr:col>6</xdr:col>
      <xdr:colOff>1026995</xdr:colOff>
      <xdr:row>3</xdr:row>
      <xdr:rowOff>489857</xdr:rowOff>
    </xdr:to>
    <xdr:pic>
      <xdr:nvPicPr>
        <xdr:cNvPr id="43" name="Picture 42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624"/>
        <a:stretch/>
      </xdr:blipFill>
      <xdr:spPr bwMode="auto">
        <a:xfrm>
          <a:off x="7145493" y="1174446"/>
          <a:ext cx="815702" cy="382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295330</xdr:colOff>
      <xdr:row>10</xdr:row>
      <xdr:rowOff>37840</xdr:rowOff>
    </xdr:from>
    <xdr:to>
      <xdr:col>6</xdr:col>
      <xdr:colOff>730898</xdr:colOff>
      <xdr:row>10</xdr:row>
      <xdr:rowOff>490885</xdr:rowOff>
    </xdr:to>
    <xdr:pic>
      <xdr:nvPicPr>
        <xdr:cNvPr id="44" name="Picture 43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1085" y="4796452"/>
          <a:ext cx="435568" cy="45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590764</xdr:colOff>
      <xdr:row>23</xdr:row>
      <xdr:rowOff>17858</xdr:rowOff>
    </xdr:from>
    <xdr:to>
      <xdr:col>6</xdr:col>
      <xdr:colOff>824204</xdr:colOff>
      <xdr:row>23</xdr:row>
      <xdr:rowOff>478945</xdr:rowOff>
    </xdr:to>
    <xdr:pic>
      <xdr:nvPicPr>
        <xdr:cNvPr id="45" name="Picture 44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626" b="11742"/>
        <a:stretch/>
      </xdr:blipFill>
      <xdr:spPr bwMode="auto">
        <a:xfrm>
          <a:off x="7525820" y="11696150"/>
          <a:ext cx="233440" cy="461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321360</xdr:colOff>
      <xdr:row>6</xdr:row>
      <xdr:rowOff>14054</xdr:rowOff>
    </xdr:from>
    <xdr:to>
      <xdr:col>6</xdr:col>
      <xdr:colOff>1023411</xdr:colOff>
      <xdr:row>6</xdr:row>
      <xdr:rowOff>376719</xdr:rowOff>
    </xdr:to>
    <xdr:pic>
      <xdr:nvPicPr>
        <xdr:cNvPr id="46" name="Picture 45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9685"/>
        <a:stretch/>
      </xdr:blipFill>
      <xdr:spPr bwMode="auto">
        <a:xfrm>
          <a:off x="7256416" y="2668211"/>
          <a:ext cx="702051" cy="362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294714</xdr:colOff>
      <xdr:row>13</xdr:row>
      <xdr:rowOff>177801</xdr:rowOff>
    </xdr:from>
    <xdr:to>
      <xdr:col>6</xdr:col>
      <xdr:colOff>917510</xdr:colOff>
      <xdr:row>13</xdr:row>
      <xdr:rowOff>419878</xdr:rowOff>
    </xdr:to>
    <xdr:pic>
      <xdr:nvPicPr>
        <xdr:cNvPr id="47" name="Picture 46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935" b="65280"/>
        <a:stretch/>
      </xdr:blipFill>
      <xdr:spPr bwMode="auto">
        <a:xfrm>
          <a:off x="7230469" y="6522617"/>
          <a:ext cx="622796" cy="242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403596</xdr:colOff>
      <xdr:row>10</xdr:row>
      <xdr:rowOff>525164</xdr:rowOff>
    </xdr:from>
    <xdr:to>
      <xdr:col>6</xdr:col>
      <xdr:colOff>948060</xdr:colOff>
      <xdr:row>12</xdr:row>
      <xdr:rowOff>31101</xdr:rowOff>
    </xdr:to>
    <xdr:pic>
      <xdr:nvPicPr>
        <xdr:cNvPr id="48" name="Picture 47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351" y="5283776"/>
          <a:ext cx="544464" cy="563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388775</xdr:colOff>
      <xdr:row>9</xdr:row>
      <xdr:rowOff>51818</xdr:rowOff>
    </xdr:from>
    <xdr:to>
      <xdr:col>6</xdr:col>
      <xdr:colOff>875860</xdr:colOff>
      <xdr:row>10</xdr:row>
      <xdr:rowOff>22287</xdr:rowOff>
    </xdr:to>
    <xdr:pic>
      <xdr:nvPicPr>
        <xdr:cNvPr id="49" name="Picture 48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530" y="4281696"/>
          <a:ext cx="487085" cy="499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425353</xdr:colOff>
      <xdr:row>21</xdr:row>
      <xdr:rowOff>81487</xdr:rowOff>
    </xdr:from>
    <xdr:to>
      <xdr:col>6</xdr:col>
      <xdr:colOff>901960</xdr:colOff>
      <xdr:row>21</xdr:row>
      <xdr:rowOff>435429</xdr:rowOff>
    </xdr:to>
    <xdr:pic>
      <xdr:nvPicPr>
        <xdr:cNvPr id="50" name="Picture 49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0" b="30972"/>
        <a:stretch/>
      </xdr:blipFill>
      <xdr:spPr bwMode="auto">
        <a:xfrm>
          <a:off x="7361108" y="10656181"/>
          <a:ext cx="476607" cy="353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415158</xdr:colOff>
      <xdr:row>14</xdr:row>
      <xdr:rowOff>27214</xdr:rowOff>
    </xdr:from>
    <xdr:to>
      <xdr:col>6</xdr:col>
      <xdr:colOff>932333</xdr:colOff>
      <xdr:row>15</xdr:row>
      <xdr:rowOff>31102</xdr:rowOff>
    </xdr:to>
    <xdr:pic>
      <xdr:nvPicPr>
        <xdr:cNvPr id="52" name="Picture 51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0913" y="6900765"/>
          <a:ext cx="517175" cy="532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472439</xdr:colOff>
      <xdr:row>29</xdr:row>
      <xdr:rowOff>1030</xdr:rowOff>
    </xdr:from>
    <xdr:to>
      <xdr:col>6</xdr:col>
      <xdr:colOff>988230</xdr:colOff>
      <xdr:row>30</xdr:row>
      <xdr:rowOff>177</xdr:rowOff>
    </xdr:to>
    <xdr:pic>
      <xdr:nvPicPr>
        <xdr:cNvPr id="53" name="Picture 52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7119" y="14936230"/>
          <a:ext cx="515791" cy="529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423497</xdr:colOff>
      <xdr:row>25</xdr:row>
      <xdr:rowOff>122710</xdr:rowOff>
    </xdr:from>
    <xdr:to>
      <xdr:col>6</xdr:col>
      <xdr:colOff>929640</xdr:colOff>
      <xdr:row>25</xdr:row>
      <xdr:rowOff>441960</xdr:rowOff>
    </xdr:to>
    <xdr:pic>
      <xdr:nvPicPr>
        <xdr:cNvPr id="54" name="Picture 53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31" b="54600"/>
        <a:stretch/>
      </xdr:blipFill>
      <xdr:spPr bwMode="auto">
        <a:xfrm>
          <a:off x="7388177" y="12924310"/>
          <a:ext cx="506143" cy="3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330844</xdr:colOff>
      <xdr:row>18</xdr:row>
      <xdr:rowOff>482336</xdr:rowOff>
    </xdr:from>
    <xdr:to>
      <xdr:col>6</xdr:col>
      <xdr:colOff>874472</xdr:colOff>
      <xdr:row>19</xdr:row>
      <xdr:rowOff>513184</xdr:rowOff>
    </xdr:to>
    <xdr:pic>
      <xdr:nvPicPr>
        <xdr:cNvPr id="55" name="Picture 54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6599" y="9470826"/>
          <a:ext cx="543628" cy="559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533400</xdr:colOff>
      <xdr:row>29</xdr:row>
      <xdr:rowOff>435886</xdr:rowOff>
    </xdr:from>
    <xdr:to>
      <xdr:col>6</xdr:col>
      <xdr:colOff>934852</xdr:colOff>
      <xdr:row>31</xdr:row>
      <xdr:rowOff>30480</xdr:rowOff>
    </xdr:to>
    <xdr:pic>
      <xdr:nvPicPr>
        <xdr:cNvPr id="56" name="Picture 55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42" b="-1605"/>
        <a:stretch/>
      </xdr:blipFill>
      <xdr:spPr bwMode="auto">
        <a:xfrm>
          <a:off x="7498080" y="15371086"/>
          <a:ext cx="401452" cy="661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478607</xdr:colOff>
      <xdr:row>17</xdr:row>
      <xdr:rowOff>59271</xdr:rowOff>
    </xdr:from>
    <xdr:to>
      <xdr:col>6</xdr:col>
      <xdr:colOff>874760</xdr:colOff>
      <xdr:row>17</xdr:row>
      <xdr:rowOff>466530</xdr:rowOff>
    </xdr:to>
    <xdr:pic>
      <xdr:nvPicPr>
        <xdr:cNvPr id="57" name="Picture 56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362" y="8519026"/>
          <a:ext cx="396153" cy="407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455536</xdr:colOff>
      <xdr:row>20</xdr:row>
      <xdr:rowOff>45998</xdr:rowOff>
    </xdr:from>
    <xdr:to>
      <xdr:col>6</xdr:col>
      <xdr:colOff>1058327</xdr:colOff>
      <xdr:row>20</xdr:row>
      <xdr:rowOff>404327</xdr:rowOff>
    </xdr:to>
    <xdr:pic>
      <xdr:nvPicPr>
        <xdr:cNvPr id="58" name="Picture 57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765"/>
        <a:stretch/>
      </xdr:blipFill>
      <xdr:spPr bwMode="auto">
        <a:xfrm>
          <a:off x="7391291" y="10091957"/>
          <a:ext cx="602791" cy="358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527696</xdr:colOff>
      <xdr:row>10</xdr:row>
      <xdr:rowOff>57379</xdr:rowOff>
    </xdr:from>
    <xdr:to>
      <xdr:col>10</xdr:col>
      <xdr:colOff>777239</xdr:colOff>
      <xdr:row>10</xdr:row>
      <xdr:rowOff>487680</xdr:rowOff>
    </xdr:to>
    <xdr:pic>
      <xdr:nvPicPr>
        <xdr:cNvPr id="59" name="Picture 58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902" b="17808"/>
        <a:stretch/>
      </xdr:blipFill>
      <xdr:spPr bwMode="auto">
        <a:xfrm>
          <a:off x="12216776" y="4857979"/>
          <a:ext cx="249543" cy="43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502920</xdr:colOff>
      <xdr:row>15</xdr:row>
      <xdr:rowOff>40022</xdr:rowOff>
    </xdr:from>
    <xdr:to>
      <xdr:col>10</xdr:col>
      <xdr:colOff>1092624</xdr:colOff>
      <xdr:row>15</xdr:row>
      <xdr:rowOff>396240</xdr:rowOff>
    </xdr:to>
    <xdr:pic>
      <xdr:nvPicPr>
        <xdr:cNvPr id="60" name="Picture 59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69" b="52252"/>
        <a:stretch/>
      </xdr:blipFill>
      <xdr:spPr bwMode="auto">
        <a:xfrm flipH="1">
          <a:off x="12192000" y="7507622"/>
          <a:ext cx="589704" cy="356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389889</xdr:colOff>
      <xdr:row>13</xdr:row>
      <xdr:rowOff>88244</xdr:rowOff>
    </xdr:from>
    <xdr:to>
      <xdr:col>10</xdr:col>
      <xdr:colOff>1112520</xdr:colOff>
      <xdr:row>13</xdr:row>
      <xdr:rowOff>472440</xdr:rowOff>
    </xdr:to>
    <xdr:pic>
      <xdr:nvPicPr>
        <xdr:cNvPr id="61" name="Picture 60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6" b="48501"/>
        <a:stretch/>
      </xdr:blipFill>
      <xdr:spPr bwMode="auto">
        <a:xfrm>
          <a:off x="12078969" y="6489044"/>
          <a:ext cx="722631" cy="384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444553</xdr:colOff>
      <xdr:row>19</xdr:row>
      <xdr:rowOff>54681</xdr:rowOff>
    </xdr:from>
    <xdr:to>
      <xdr:col>10</xdr:col>
      <xdr:colOff>1127760</xdr:colOff>
      <xdr:row>20</xdr:row>
      <xdr:rowOff>30482</xdr:rowOff>
    </xdr:to>
    <xdr:pic>
      <xdr:nvPicPr>
        <xdr:cNvPr id="62" name="Picture 61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3633" y="9655881"/>
          <a:ext cx="683207" cy="50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481337</xdr:colOff>
      <xdr:row>9</xdr:row>
      <xdr:rowOff>91440</xdr:rowOff>
    </xdr:from>
    <xdr:to>
      <xdr:col>10</xdr:col>
      <xdr:colOff>896983</xdr:colOff>
      <xdr:row>9</xdr:row>
      <xdr:rowOff>519581</xdr:rowOff>
    </xdr:to>
    <xdr:pic>
      <xdr:nvPicPr>
        <xdr:cNvPr id="63" name="Picture 62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0417" y="4358640"/>
          <a:ext cx="415646" cy="428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89747</xdr:colOff>
      <xdr:row>3</xdr:row>
      <xdr:rowOff>312840</xdr:rowOff>
    </xdr:from>
    <xdr:to>
      <xdr:col>10</xdr:col>
      <xdr:colOff>814009</xdr:colOff>
      <xdr:row>4</xdr:row>
      <xdr:rowOff>525475</xdr:rowOff>
    </xdr:to>
    <xdr:pic>
      <xdr:nvPicPr>
        <xdr:cNvPr id="64" name="Picture 63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8827" y="1379640"/>
          <a:ext cx="724262" cy="746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505378</xdr:colOff>
      <xdr:row>13</xdr:row>
      <xdr:rowOff>519431</xdr:rowOff>
    </xdr:from>
    <xdr:to>
      <xdr:col>10</xdr:col>
      <xdr:colOff>937621</xdr:colOff>
      <xdr:row>14</xdr:row>
      <xdr:rowOff>426720</xdr:rowOff>
    </xdr:to>
    <xdr:pic>
      <xdr:nvPicPr>
        <xdr:cNvPr id="65" name="Picture 64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4458" y="6920231"/>
          <a:ext cx="432243" cy="440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637734</xdr:colOff>
      <xdr:row>22</xdr:row>
      <xdr:rowOff>60959</xdr:rowOff>
    </xdr:from>
    <xdr:to>
      <xdr:col>10</xdr:col>
      <xdr:colOff>1112519</xdr:colOff>
      <xdr:row>22</xdr:row>
      <xdr:rowOff>472440</xdr:rowOff>
    </xdr:to>
    <xdr:pic>
      <xdr:nvPicPr>
        <xdr:cNvPr id="66" name="圖片 7"/>
        <xdr:cNvPicPr>
          <a:picLocks noChangeAspect="1"/>
        </xdr:cNvPicPr>
      </xdr:nvPicPr>
      <xdr:blipFill rotWithShape="1">
        <a:blip xmlns:r="http://schemas.openxmlformats.org/officeDocument/2006/relationships" r:embed="rId60"/>
        <a:srcRect l="32317" t="35804" r="26780" b="-985"/>
        <a:stretch/>
      </xdr:blipFill>
      <xdr:spPr>
        <a:xfrm>
          <a:off x="12326814" y="11262359"/>
          <a:ext cx="474785" cy="411481"/>
        </a:xfrm>
        <a:prstGeom prst="rect">
          <a:avLst/>
        </a:prstGeom>
      </xdr:spPr>
    </xdr:pic>
    <xdr:clientData/>
  </xdr:twoCellAnchor>
  <xdr:twoCellAnchor editAs="oneCell">
    <xdr:from>
      <xdr:col>10</xdr:col>
      <xdr:colOff>299048</xdr:colOff>
      <xdr:row>2</xdr:row>
      <xdr:rowOff>431074</xdr:rowOff>
    </xdr:from>
    <xdr:to>
      <xdr:col>10</xdr:col>
      <xdr:colOff>934047</xdr:colOff>
      <xdr:row>4</xdr:row>
      <xdr:rowOff>15240</xdr:rowOff>
    </xdr:to>
    <xdr:pic>
      <xdr:nvPicPr>
        <xdr:cNvPr id="67" name="Picture 66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8128" y="964474"/>
          <a:ext cx="634999" cy="650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479114</xdr:colOff>
      <xdr:row>6</xdr:row>
      <xdr:rowOff>28885</xdr:rowOff>
    </xdr:from>
    <xdr:to>
      <xdr:col>10</xdr:col>
      <xdr:colOff>746760</xdr:colOff>
      <xdr:row>6</xdr:row>
      <xdr:rowOff>518160</xdr:rowOff>
    </xdr:to>
    <xdr:pic>
      <xdr:nvPicPr>
        <xdr:cNvPr id="68" name="Picture 67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548" b="13133"/>
        <a:stretch/>
      </xdr:blipFill>
      <xdr:spPr bwMode="auto">
        <a:xfrm>
          <a:off x="12168194" y="2695885"/>
          <a:ext cx="267646" cy="48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353434</xdr:colOff>
      <xdr:row>7</xdr:row>
      <xdr:rowOff>361325</xdr:rowOff>
    </xdr:from>
    <xdr:to>
      <xdr:col>10</xdr:col>
      <xdr:colOff>986256</xdr:colOff>
      <xdr:row>8</xdr:row>
      <xdr:rowOff>473448</xdr:rowOff>
    </xdr:to>
    <xdr:pic>
      <xdr:nvPicPr>
        <xdr:cNvPr id="69" name="Picture 68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2514" y="3561725"/>
          <a:ext cx="632822" cy="645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527906</xdr:colOff>
      <xdr:row>17</xdr:row>
      <xdr:rowOff>76200</xdr:rowOff>
    </xdr:from>
    <xdr:to>
      <xdr:col>10</xdr:col>
      <xdr:colOff>933571</xdr:colOff>
      <xdr:row>17</xdr:row>
      <xdr:rowOff>487680</xdr:rowOff>
    </xdr:to>
    <xdr:pic>
      <xdr:nvPicPr>
        <xdr:cNvPr id="70" name="Picture 69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6986" y="8610600"/>
          <a:ext cx="405665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464681</xdr:colOff>
      <xdr:row>7</xdr:row>
      <xdr:rowOff>51843</xdr:rowOff>
    </xdr:from>
    <xdr:to>
      <xdr:col>10</xdr:col>
      <xdr:colOff>927655</xdr:colOff>
      <xdr:row>7</xdr:row>
      <xdr:rowOff>530831</xdr:rowOff>
    </xdr:to>
    <xdr:pic>
      <xdr:nvPicPr>
        <xdr:cNvPr id="71" name="Picture 70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761" y="3252243"/>
          <a:ext cx="462974" cy="481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425426</xdr:colOff>
      <xdr:row>12</xdr:row>
      <xdr:rowOff>41582</xdr:rowOff>
    </xdr:from>
    <xdr:to>
      <xdr:col>10</xdr:col>
      <xdr:colOff>847806</xdr:colOff>
      <xdr:row>12</xdr:row>
      <xdr:rowOff>472440</xdr:rowOff>
    </xdr:to>
    <xdr:pic>
      <xdr:nvPicPr>
        <xdr:cNvPr id="72" name="Picture 71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4506" y="5908982"/>
          <a:ext cx="422380" cy="430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402801</xdr:colOff>
      <xdr:row>11</xdr:row>
      <xdr:rowOff>34561</xdr:rowOff>
    </xdr:from>
    <xdr:to>
      <xdr:col>10</xdr:col>
      <xdr:colOff>844016</xdr:colOff>
      <xdr:row>11</xdr:row>
      <xdr:rowOff>502920</xdr:rowOff>
    </xdr:to>
    <xdr:pic>
      <xdr:nvPicPr>
        <xdr:cNvPr id="73" name="Picture 72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1881" y="5368561"/>
          <a:ext cx="441215" cy="46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418023</xdr:colOff>
      <xdr:row>4</xdr:row>
      <xdr:rowOff>347512</xdr:rowOff>
    </xdr:from>
    <xdr:to>
      <xdr:col>10</xdr:col>
      <xdr:colOff>1050845</xdr:colOff>
      <xdr:row>5</xdr:row>
      <xdr:rowOff>468707</xdr:rowOff>
    </xdr:to>
    <xdr:pic>
      <xdr:nvPicPr>
        <xdr:cNvPr id="74" name="Picture 73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7103" y="1947712"/>
          <a:ext cx="632822" cy="65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472440</xdr:colOff>
      <xdr:row>15</xdr:row>
      <xdr:rowOff>274320</xdr:rowOff>
    </xdr:from>
    <xdr:to>
      <xdr:col>10</xdr:col>
      <xdr:colOff>1164444</xdr:colOff>
      <xdr:row>16</xdr:row>
      <xdr:rowOff>451395</xdr:rowOff>
    </xdr:to>
    <xdr:pic>
      <xdr:nvPicPr>
        <xdr:cNvPr id="75" name="Picture 74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1520" y="7741920"/>
          <a:ext cx="692004" cy="71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282063</xdr:colOff>
      <xdr:row>2</xdr:row>
      <xdr:rowOff>173414</xdr:rowOff>
    </xdr:from>
    <xdr:to>
      <xdr:col>10</xdr:col>
      <xdr:colOff>883920</xdr:colOff>
      <xdr:row>2</xdr:row>
      <xdr:rowOff>472440</xdr:rowOff>
    </xdr:to>
    <xdr:pic>
      <xdr:nvPicPr>
        <xdr:cNvPr id="76" name="Picture 75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4" b="55001"/>
        <a:stretch/>
      </xdr:blipFill>
      <xdr:spPr bwMode="auto">
        <a:xfrm>
          <a:off x="11971143" y="706814"/>
          <a:ext cx="601857" cy="299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679126</xdr:colOff>
      <xdr:row>18</xdr:row>
      <xdr:rowOff>41052</xdr:rowOff>
    </xdr:from>
    <xdr:to>
      <xdr:col>10</xdr:col>
      <xdr:colOff>1094796</xdr:colOff>
      <xdr:row>18</xdr:row>
      <xdr:rowOff>472440</xdr:rowOff>
    </xdr:to>
    <xdr:pic>
      <xdr:nvPicPr>
        <xdr:cNvPr id="77" name="Picture 76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206" y="9108852"/>
          <a:ext cx="415670" cy="431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563880</xdr:colOff>
      <xdr:row>21</xdr:row>
      <xdr:rowOff>34937</xdr:rowOff>
    </xdr:from>
    <xdr:to>
      <xdr:col>10</xdr:col>
      <xdr:colOff>1055655</xdr:colOff>
      <xdr:row>22</xdr:row>
      <xdr:rowOff>13860</xdr:rowOff>
    </xdr:to>
    <xdr:pic>
      <xdr:nvPicPr>
        <xdr:cNvPr id="78" name="Picture 77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2960" y="10702937"/>
          <a:ext cx="491775" cy="512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563879</xdr:colOff>
      <xdr:row>7</xdr:row>
      <xdr:rowOff>2510</xdr:rowOff>
    </xdr:from>
    <xdr:to>
      <xdr:col>14</xdr:col>
      <xdr:colOff>1118388</xdr:colOff>
      <xdr:row>8</xdr:row>
      <xdr:rowOff>40287</xdr:rowOff>
    </xdr:to>
    <xdr:pic>
      <xdr:nvPicPr>
        <xdr:cNvPr id="80" name="Picture 79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77359" y="3202910"/>
          <a:ext cx="554509" cy="571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559669</xdr:colOff>
      <xdr:row>21</xdr:row>
      <xdr:rowOff>77756</xdr:rowOff>
    </xdr:from>
    <xdr:to>
      <xdr:col>14</xdr:col>
      <xdr:colOff>1289529</xdr:colOff>
      <xdr:row>22</xdr:row>
      <xdr:rowOff>290391</xdr:rowOff>
    </xdr:to>
    <xdr:pic>
      <xdr:nvPicPr>
        <xdr:cNvPr id="81" name="Picture 80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73149" y="10745756"/>
          <a:ext cx="729860" cy="746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689911</xdr:colOff>
      <xdr:row>16</xdr:row>
      <xdr:rowOff>15757</xdr:rowOff>
    </xdr:from>
    <xdr:to>
      <xdr:col>14</xdr:col>
      <xdr:colOff>1133266</xdr:colOff>
      <xdr:row>16</xdr:row>
      <xdr:rowOff>472440</xdr:rowOff>
    </xdr:to>
    <xdr:pic>
      <xdr:nvPicPr>
        <xdr:cNvPr id="82" name="Picture 81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3391" y="8016757"/>
          <a:ext cx="443355" cy="45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689411</xdr:colOff>
      <xdr:row>29</xdr:row>
      <xdr:rowOff>89349</xdr:rowOff>
    </xdr:from>
    <xdr:to>
      <xdr:col>14</xdr:col>
      <xdr:colOff>1120502</xdr:colOff>
      <xdr:row>30</xdr:row>
      <xdr:rowOff>0</xdr:rowOff>
    </xdr:to>
    <xdr:pic>
      <xdr:nvPicPr>
        <xdr:cNvPr id="83" name="Picture 82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2891" y="15024549"/>
          <a:ext cx="431091" cy="444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578589</xdr:colOff>
      <xdr:row>9</xdr:row>
      <xdr:rowOff>40987</xdr:rowOff>
    </xdr:from>
    <xdr:to>
      <xdr:col>14</xdr:col>
      <xdr:colOff>1094480</xdr:colOff>
      <xdr:row>10</xdr:row>
      <xdr:rowOff>45719</xdr:rowOff>
    </xdr:to>
    <xdr:pic>
      <xdr:nvPicPr>
        <xdr:cNvPr id="84" name="Picture 83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069" y="4308187"/>
          <a:ext cx="515891" cy="538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590510</xdr:colOff>
      <xdr:row>16</xdr:row>
      <xdr:rowOff>278472</xdr:rowOff>
    </xdr:from>
    <xdr:to>
      <xdr:col>14</xdr:col>
      <xdr:colOff>1314772</xdr:colOff>
      <xdr:row>17</xdr:row>
      <xdr:rowOff>491107</xdr:rowOff>
    </xdr:to>
    <xdr:pic>
      <xdr:nvPicPr>
        <xdr:cNvPr id="85" name="Picture 84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3990" y="8279472"/>
          <a:ext cx="724262" cy="746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704755</xdr:colOff>
      <xdr:row>15</xdr:row>
      <xdr:rowOff>66041</xdr:rowOff>
    </xdr:from>
    <xdr:to>
      <xdr:col>14</xdr:col>
      <xdr:colOff>1125242</xdr:colOff>
      <xdr:row>15</xdr:row>
      <xdr:rowOff>502921</xdr:rowOff>
    </xdr:to>
    <xdr:pic>
      <xdr:nvPicPr>
        <xdr:cNvPr id="86" name="Picture 85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8235" y="7533641"/>
          <a:ext cx="420487" cy="436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444500</xdr:colOff>
      <xdr:row>3</xdr:row>
      <xdr:rowOff>157930</xdr:rowOff>
    </xdr:from>
    <xdr:to>
      <xdr:col>14</xdr:col>
      <xdr:colOff>1174360</xdr:colOff>
      <xdr:row>4</xdr:row>
      <xdr:rowOff>372742</xdr:rowOff>
    </xdr:to>
    <xdr:pic>
      <xdr:nvPicPr>
        <xdr:cNvPr id="87" name="Picture 86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7980" y="1224730"/>
          <a:ext cx="729860" cy="748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649942</xdr:colOff>
      <xdr:row>27</xdr:row>
      <xdr:rowOff>76296</xdr:rowOff>
    </xdr:from>
    <xdr:to>
      <xdr:col>14</xdr:col>
      <xdr:colOff>1203960</xdr:colOff>
      <xdr:row>27</xdr:row>
      <xdr:rowOff>305160</xdr:rowOff>
    </xdr:to>
    <xdr:pic>
      <xdr:nvPicPr>
        <xdr:cNvPr id="88" name="Picture 87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51" b="61199"/>
        <a:stretch/>
      </xdr:blipFill>
      <xdr:spPr bwMode="auto">
        <a:xfrm>
          <a:off x="17025471" y="13867002"/>
          <a:ext cx="554018" cy="228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641265</xdr:colOff>
      <xdr:row>24</xdr:row>
      <xdr:rowOff>73437</xdr:rowOff>
    </xdr:from>
    <xdr:to>
      <xdr:col>14</xdr:col>
      <xdr:colOff>1087804</xdr:colOff>
      <xdr:row>24</xdr:row>
      <xdr:rowOff>530831</xdr:rowOff>
    </xdr:to>
    <xdr:pic>
      <xdr:nvPicPr>
        <xdr:cNvPr id="89" name="Picture 88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4745" y="12341637"/>
          <a:ext cx="446539" cy="459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501253</xdr:colOff>
      <xdr:row>11</xdr:row>
      <xdr:rowOff>121920</xdr:rowOff>
    </xdr:from>
    <xdr:to>
      <xdr:col>14</xdr:col>
      <xdr:colOff>1127760</xdr:colOff>
      <xdr:row>11</xdr:row>
      <xdr:rowOff>441235</xdr:rowOff>
    </xdr:to>
    <xdr:pic>
      <xdr:nvPicPr>
        <xdr:cNvPr id="90" name="Picture 89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98" r="13497"/>
        <a:stretch/>
      </xdr:blipFill>
      <xdr:spPr bwMode="auto">
        <a:xfrm>
          <a:off x="16914733" y="5455920"/>
          <a:ext cx="626507" cy="319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640080</xdr:colOff>
      <xdr:row>18</xdr:row>
      <xdr:rowOff>498288</xdr:rowOff>
    </xdr:from>
    <xdr:to>
      <xdr:col>14</xdr:col>
      <xdr:colOff>1105203</xdr:colOff>
      <xdr:row>19</xdr:row>
      <xdr:rowOff>449069</xdr:rowOff>
    </xdr:to>
    <xdr:pic>
      <xdr:nvPicPr>
        <xdr:cNvPr id="91" name="Picture 90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3560" y="9566088"/>
          <a:ext cx="465123" cy="484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563372</xdr:colOff>
      <xdr:row>13</xdr:row>
      <xdr:rowOff>94827</xdr:rowOff>
    </xdr:from>
    <xdr:to>
      <xdr:col>14</xdr:col>
      <xdr:colOff>1158240</xdr:colOff>
      <xdr:row>13</xdr:row>
      <xdr:rowOff>502920</xdr:rowOff>
    </xdr:to>
    <xdr:pic>
      <xdr:nvPicPr>
        <xdr:cNvPr id="92" name="Picture 91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09" b="38443"/>
        <a:stretch/>
      </xdr:blipFill>
      <xdr:spPr bwMode="auto">
        <a:xfrm>
          <a:off x="16976852" y="6495627"/>
          <a:ext cx="594868" cy="408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581731</xdr:colOff>
      <xdr:row>7</xdr:row>
      <xdr:rowOff>518160</xdr:rowOff>
    </xdr:from>
    <xdr:to>
      <xdr:col>14</xdr:col>
      <xdr:colOff>1084355</xdr:colOff>
      <xdr:row>8</xdr:row>
      <xdr:rowOff>500798</xdr:rowOff>
    </xdr:to>
    <xdr:pic>
      <xdr:nvPicPr>
        <xdr:cNvPr id="93" name="Picture 92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5211" y="3718560"/>
          <a:ext cx="502624" cy="516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506742</xdr:colOff>
      <xdr:row>4</xdr:row>
      <xdr:rowOff>487680</xdr:rowOff>
    </xdr:from>
    <xdr:to>
      <xdr:col>14</xdr:col>
      <xdr:colOff>1031601</xdr:colOff>
      <xdr:row>5</xdr:row>
      <xdr:rowOff>490814</xdr:rowOff>
    </xdr:to>
    <xdr:pic>
      <xdr:nvPicPr>
        <xdr:cNvPr id="94" name="Picture 93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20222" y="2087880"/>
          <a:ext cx="524859" cy="536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530944</xdr:colOff>
      <xdr:row>22</xdr:row>
      <xdr:rowOff>458929</xdr:rowOff>
    </xdr:from>
    <xdr:to>
      <xdr:col>14</xdr:col>
      <xdr:colOff>1101983</xdr:colOff>
      <xdr:row>23</xdr:row>
      <xdr:rowOff>518160</xdr:rowOff>
    </xdr:to>
    <xdr:pic>
      <xdr:nvPicPr>
        <xdr:cNvPr id="95" name="Picture 94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4424" y="11660329"/>
          <a:ext cx="571039" cy="592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561834</xdr:colOff>
      <xdr:row>3</xdr:row>
      <xdr:rowOff>471967</xdr:rowOff>
    </xdr:from>
    <xdr:to>
      <xdr:col>14</xdr:col>
      <xdr:colOff>1286095</xdr:colOff>
      <xdr:row>5</xdr:row>
      <xdr:rowOff>151201</xdr:rowOff>
    </xdr:to>
    <xdr:pic>
      <xdr:nvPicPr>
        <xdr:cNvPr id="96" name="Picture 95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75314" y="1538767"/>
          <a:ext cx="724261" cy="746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735651</xdr:colOff>
      <xdr:row>12</xdr:row>
      <xdr:rowOff>30481</xdr:rowOff>
    </xdr:from>
    <xdr:to>
      <xdr:col>14</xdr:col>
      <xdr:colOff>1021080</xdr:colOff>
      <xdr:row>13</xdr:row>
      <xdr:rowOff>76202</xdr:rowOff>
    </xdr:to>
    <xdr:pic>
      <xdr:nvPicPr>
        <xdr:cNvPr id="97" name="Picture 96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" r="49066"/>
        <a:stretch/>
      </xdr:blipFill>
      <xdr:spPr bwMode="auto">
        <a:xfrm>
          <a:off x="17149131" y="5897881"/>
          <a:ext cx="285429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632301</xdr:colOff>
      <xdr:row>25</xdr:row>
      <xdr:rowOff>30480</xdr:rowOff>
    </xdr:from>
    <xdr:to>
      <xdr:col>14</xdr:col>
      <xdr:colOff>1158240</xdr:colOff>
      <xdr:row>25</xdr:row>
      <xdr:rowOff>441960</xdr:rowOff>
    </xdr:to>
    <xdr:pic>
      <xdr:nvPicPr>
        <xdr:cNvPr id="98" name="Picture 97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7277" r="4719"/>
        <a:stretch/>
      </xdr:blipFill>
      <xdr:spPr bwMode="auto">
        <a:xfrm>
          <a:off x="17045781" y="12832080"/>
          <a:ext cx="525939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446809</xdr:colOff>
      <xdr:row>31</xdr:row>
      <xdr:rowOff>60961</xdr:rowOff>
    </xdr:from>
    <xdr:to>
      <xdr:col>14</xdr:col>
      <xdr:colOff>1082040</xdr:colOff>
      <xdr:row>31</xdr:row>
      <xdr:rowOff>472441</xdr:rowOff>
    </xdr:to>
    <xdr:pic>
      <xdr:nvPicPr>
        <xdr:cNvPr id="99" name="Picture 98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366" r="400"/>
        <a:stretch/>
      </xdr:blipFill>
      <xdr:spPr bwMode="auto">
        <a:xfrm>
          <a:off x="16860289" y="16062961"/>
          <a:ext cx="635231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706978</xdr:colOff>
      <xdr:row>18</xdr:row>
      <xdr:rowOff>84666</xdr:rowOff>
    </xdr:from>
    <xdr:to>
      <xdr:col>14</xdr:col>
      <xdr:colOff>1187001</xdr:colOff>
      <xdr:row>19</xdr:row>
      <xdr:rowOff>45720</xdr:rowOff>
    </xdr:to>
    <xdr:pic>
      <xdr:nvPicPr>
        <xdr:cNvPr id="100" name="Picture 99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0458" y="9152466"/>
          <a:ext cx="480023" cy="49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413824</xdr:colOff>
      <xdr:row>26</xdr:row>
      <xdr:rowOff>47745</xdr:rowOff>
    </xdr:from>
    <xdr:to>
      <xdr:col>14</xdr:col>
      <xdr:colOff>1310640</xdr:colOff>
      <xdr:row>26</xdr:row>
      <xdr:rowOff>502920</xdr:rowOff>
    </xdr:to>
    <xdr:pic>
      <xdr:nvPicPr>
        <xdr:cNvPr id="101" name="Picture 100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1138" b="51190"/>
        <a:stretch/>
      </xdr:blipFill>
      <xdr:spPr bwMode="auto">
        <a:xfrm>
          <a:off x="16827304" y="13382745"/>
          <a:ext cx="896816" cy="45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555774</xdr:colOff>
      <xdr:row>9</xdr:row>
      <xdr:rowOff>457200</xdr:rowOff>
    </xdr:from>
    <xdr:to>
      <xdr:col>14</xdr:col>
      <xdr:colOff>1115421</xdr:colOff>
      <xdr:row>10</xdr:row>
      <xdr:rowOff>498384</xdr:rowOff>
    </xdr:to>
    <xdr:pic>
      <xdr:nvPicPr>
        <xdr:cNvPr id="102" name="Picture 101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9254" y="4724400"/>
          <a:ext cx="559647" cy="574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738709</xdr:colOff>
      <xdr:row>30</xdr:row>
      <xdr:rowOff>65599</xdr:rowOff>
    </xdr:from>
    <xdr:to>
      <xdr:col>14</xdr:col>
      <xdr:colOff>1195008</xdr:colOff>
      <xdr:row>31</xdr:row>
      <xdr:rowOff>0</xdr:rowOff>
    </xdr:to>
    <xdr:pic>
      <xdr:nvPicPr>
        <xdr:cNvPr id="103" name="Picture 102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2189" y="15534199"/>
          <a:ext cx="456299" cy="467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624840</xdr:colOff>
      <xdr:row>14</xdr:row>
      <xdr:rowOff>34189</xdr:rowOff>
    </xdr:from>
    <xdr:to>
      <xdr:col>14</xdr:col>
      <xdr:colOff>1143987</xdr:colOff>
      <xdr:row>15</xdr:row>
      <xdr:rowOff>38001</xdr:rowOff>
    </xdr:to>
    <xdr:pic>
      <xdr:nvPicPr>
        <xdr:cNvPr id="104" name="Picture 103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8320" y="6968389"/>
          <a:ext cx="519147" cy="537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570881</xdr:colOff>
      <xdr:row>5</xdr:row>
      <xdr:rowOff>510540</xdr:rowOff>
    </xdr:from>
    <xdr:to>
      <xdr:col>14</xdr:col>
      <xdr:colOff>1078591</xdr:colOff>
      <xdr:row>6</xdr:row>
      <xdr:rowOff>502920</xdr:rowOff>
    </xdr:to>
    <xdr:pic>
      <xdr:nvPicPr>
        <xdr:cNvPr id="105" name="Picture 104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4361" y="2644140"/>
          <a:ext cx="507710" cy="52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629294</xdr:colOff>
      <xdr:row>20</xdr:row>
      <xdr:rowOff>31057</xdr:rowOff>
    </xdr:from>
    <xdr:to>
      <xdr:col>14</xdr:col>
      <xdr:colOff>1084942</xdr:colOff>
      <xdr:row>20</xdr:row>
      <xdr:rowOff>502921</xdr:rowOff>
    </xdr:to>
    <xdr:pic>
      <xdr:nvPicPr>
        <xdr:cNvPr id="106" name="Picture 105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2774" y="10165657"/>
          <a:ext cx="455648" cy="471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624832</xdr:colOff>
      <xdr:row>21</xdr:row>
      <xdr:rowOff>338761</xdr:rowOff>
    </xdr:from>
    <xdr:to>
      <xdr:col>14</xdr:col>
      <xdr:colOff>1440533</xdr:colOff>
      <xdr:row>23</xdr:row>
      <xdr:rowOff>113063</xdr:rowOff>
    </xdr:to>
    <xdr:pic>
      <xdr:nvPicPr>
        <xdr:cNvPr id="108" name="Picture 107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8312" y="11006761"/>
          <a:ext cx="815701" cy="841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731899</xdr:colOff>
      <xdr:row>27</xdr:row>
      <xdr:rowOff>520207</xdr:rowOff>
    </xdr:from>
    <xdr:to>
      <xdr:col>14</xdr:col>
      <xdr:colOff>1212463</xdr:colOff>
      <xdr:row>28</xdr:row>
      <xdr:rowOff>487681</xdr:rowOff>
    </xdr:to>
    <xdr:pic>
      <xdr:nvPicPr>
        <xdr:cNvPr id="109" name="Picture 108" descr="倉頡輔助字形 - 哲理類 - 日"/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379" y="14388607"/>
          <a:ext cx="480564" cy="500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472737</xdr:colOff>
      <xdr:row>2</xdr:row>
      <xdr:rowOff>129796</xdr:rowOff>
    </xdr:from>
    <xdr:ext cx="624543" cy="266444"/>
    <xdr:pic>
      <xdr:nvPicPr>
        <xdr:cNvPr id="114" name="Picture 113" descr="倉頡輔助字形 - 哲理類 - 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918" b="60514"/>
        <a:stretch/>
      </xdr:blipFill>
      <xdr:spPr bwMode="auto">
        <a:xfrm>
          <a:off x="16886217" y="663196"/>
          <a:ext cx="624543" cy="26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12669</xdr:colOff>
      <xdr:row>48</xdr:row>
      <xdr:rowOff>37324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5499069" cy="8632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jhk.org/test/test_a2.htm" TargetMode="External"/><Relationship Id="rId2" Type="http://schemas.openxmlformats.org/officeDocument/2006/relationships/hyperlink" Target="http://www.cjhk.org/test/test_a1.htm" TargetMode="External"/><Relationship Id="rId1" Type="http://schemas.openxmlformats.org/officeDocument/2006/relationships/hyperlink" Target="http://www.cjhk.org/exercise/ex1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jhk.org/test/test_b3.htm" TargetMode="External"/><Relationship Id="rId2" Type="http://schemas.openxmlformats.org/officeDocument/2006/relationships/hyperlink" Target="http://www.cjhk.org/test/test_b21.htm" TargetMode="External"/><Relationship Id="rId1" Type="http://schemas.openxmlformats.org/officeDocument/2006/relationships/hyperlink" Target="http://www.cjhk.org/test/test_b11.htm" TargetMode="External"/><Relationship Id="rId4" Type="http://schemas.openxmlformats.org/officeDocument/2006/relationships/hyperlink" Target="http://www.cjhk.org/test/test_b41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jhk.org/test/vtest_c31.ht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jhk.org/vtest_m.htm" TargetMode="External"/><Relationship Id="rId2" Type="http://schemas.openxmlformats.org/officeDocument/2006/relationships/hyperlink" Target="http://www.cjhk.org/vnote_gm.htm" TargetMode="External"/><Relationship Id="rId1" Type="http://schemas.openxmlformats.org/officeDocument/2006/relationships/hyperlink" Target="http://www.cjhk.org/vindex.htm" TargetMode="External"/><Relationship Id="rId4" Type="http://schemas.openxmlformats.org/officeDocument/2006/relationships/hyperlink" Target="http://www.links4reference.yolasite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140" zoomScaleNormal="140" workbookViewId="0">
      <selection activeCell="B2" sqref="B2"/>
    </sheetView>
  </sheetViews>
  <sheetFormatPr defaultRowHeight="15.6" x14ac:dyDescent="0.3"/>
  <cols>
    <col min="1" max="1" width="34.44140625" style="4" bestFit="1" customWidth="1"/>
    <col min="2" max="2" width="31.44140625" style="4" customWidth="1"/>
    <col min="3" max="3" width="34.44140625" style="4" bestFit="1" customWidth="1"/>
    <col min="4" max="4" width="26.5546875" style="4" customWidth="1"/>
    <col min="5" max="16384" width="8.88671875" style="4"/>
  </cols>
  <sheetData>
    <row r="1" spans="1:7" x14ac:dyDescent="0.3">
      <c r="A1" s="3" t="s">
        <v>20</v>
      </c>
      <c r="B1" s="24" t="s">
        <v>61</v>
      </c>
    </row>
    <row r="2" spans="1:7" x14ac:dyDescent="0.3">
      <c r="A2" s="10" t="s">
        <v>0</v>
      </c>
    </row>
    <row r="3" spans="1:7" x14ac:dyDescent="0.3">
      <c r="A3" s="4" t="s">
        <v>1</v>
      </c>
    </row>
    <row r="4" spans="1:7" x14ac:dyDescent="0.3">
      <c r="A4" s="4" t="s">
        <v>2</v>
      </c>
    </row>
    <row r="5" spans="1:7" x14ac:dyDescent="0.3">
      <c r="A5" s="4" t="s">
        <v>5</v>
      </c>
    </row>
    <row r="6" spans="1:7" x14ac:dyDescent="0.3">
      <c r="A6" s="4" t="s">
        <v>3</v>
      </c>
    </row>
    <row r="7" spans="1:7" x14ac:dyDescent="0.3">
      <c r="A7" s="4" t="s">
        <v>6</v>
      </c>
    </row>
    <row r="8" spans="1:7" x14ac:dyDescent="0.3">
      <c r="A8" s="4" t="s">
        <v>4</v>
      </c>
    </row>
    <row r="9" spans="1:7" x14ac:dyDescent="0.3">
      <c r="A9" s="4" t="s">
        <v>7</v>
      </c>
    </row>
    <row r="11" spans="1:7" x14ac:dyDescent="0.3">
      <c r="A11" s="4" t="s">
        <v>55</v>
      </c>
    </row>
    <row r="12" spans="1:7" x14ac:dyDescent="0.3">
      <c r="A12" s="11">
        <v>1</v>
      </c>
    </row>
    <row r="13" spans="1:7" x14ac:dyDescent="0.3">
      <c r="A13" s="5" t="s">
        <v>8</v>
      </c>
    </row>
    <row r="14" spans="1:7" x14ac:dyDescent="0.3">
      <c r="A14" s="11">
        <v>2</v>
      </c>
    </row>
    <row r="15" spans="1:7" x14ac:dyDescent="0.3">
      <c r="A15" s="5" t="s">
        <v>9</v>
      </c>
      <c r="D15" s="10"/>
      <c r="E15" s="10"/>
      <c r="F15" s="10"/>
      <c r="G15" s="10"/>
    </row>
    <row r="16" spans="1:7" x14ac:dyDescent="0.3">
      <c r="A16" s="11">
        <v>3</v>
      </c>
      <c r="D16" s="10"/>
      <c r="E16" s="10"/>
      <c r="F16" s="10"/>
      <c r="G16" s="10"/>
    </row>
    <row r="17" spans="1:1" x14ac:dyDescent="0.3">
      <c r="A17" s="5" t="s">
        <v>10</v>
      </c>
    </row>
  </sheetData>
  <hyperlinks>
    <hyperlink ref="A13" r:id="rId1"/>
    <hyperlink ref="A15" r:id="rId2"/>
    <hyperlink ref="A17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="140" zoomScaleNormal="140" workbookViewId="0">
      <selection activeCell="A4" sqref="A4"/>
    </sheetView>
  </sheetViews>
  <sheetFormatPr defaultRowHeight="14.4" x14ac:dyDescent="0.3"/>
  <cols>
    <col min="1" max="1" width="28.5546875" bestFit="1" customWidth="1"/>
    <col min="3" max="3" width="35.33203125" bestFit="1" customWidth="1"/>
  </cols>
  <sheetData>
    <row r="1" spans="1:4" x14ac:dyDescent="0.3">
      <c r="A1" s="1" t="s">
        <v>21</v>
      </c>
      <c r="B1" s="2"/>
      <c r="C1" t="s">
        <v>24</v>
      </c>
      <c r="D1" s="22" t="s">
        <v>61</v>
      </c>
    </row>
    <row r="2" spans="1:4" x14ac:dyDescent="0.3">
      <c r="A2" t="s">
        <v>22</v>
      </c>
    </row>
    <row r="3" spans="1:4" x14ac:dyDescent="0.3">
      <c r="A3" t="s">
        <v>23</v>
      </c>
      <c r="C3" t="s">
        <v>47</v>
      </c>
    </row>
    <row r="4" spans="1:4" x14ac:dyDescent="0.3">
      <c r="C4" s="5" t="s">
        <v>11</v>
      </c>
    </row>
    <row r="5" spans="1:4" x14ac:dyDescent="0.3">
      <c r="C5" s="5"/>
    </row>
    <row r="6" spans="1:4" x14ac:dyDescent="0.3">
      <c r="C6" t="s">
        <v>48</v>
      </c>
    </row>
    <row r="7" spans="1:4" x14ac:dyDescent="0.3">
      <c r="C7" s="5" t="s">
        <v>12</v>
      </c>
    </row>
    <row r="8" spans="1:4" x14ac:dyDescent="0.3">
      <c r="C8" s="5"/>
    </row>
    <row r="9" spans="1:4" x14ac:dyDescent="0.3">
      <c r="C9" t="s">
        <v>49</v>
      </c>
    </row>
    <row r="10" spans="1:4" x14ac:dyDescent="0.3">
      <c r="C10" s="5" t="s">
        <v>13</v>
      </c>
    </row>
    <row r="11" spans="1:4" x14ac:dyDescent="0.3">
      <c r="C11" s="5"/>
    </row>
    <row r="12" spans="1:4" x14ac:dyDescent="0.3">
      <c r="C12" t="s">
        <v>50</v>
      </c>
    </row>
    <row r="13" spans="1:4" x14ac:dyDescent="0.3">
      <c r="C13" s="5" t="s">
        <v>14</v>
      </c>
    </row>
    <row r="31" spans="2:2" x14ac:dyDescent="0.3">
      <c r="B31" s="9"/>
    </row>
    <row r="32" spans="2:2" x14ac:dyDescent="0.3">
      <c r="B32" s="9"/>
    </row>
    <row r="33" spans="2:2" x14ac:dyDescent="0.3">
      <c r="B33" s="9"/>
    </row>
  </sheetData>
  <hyperlinks>
    <hyperlink ref="C4" r:id="rId1"/>
    <hyperlink ref="C7" r:id="rId2"/>
    <hyperlink ref="C10" r:id="rId3"/>
    <hyperlink ref="C13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zoomScale="89" zoomScaleNormal="89" workbookViewId="0">
      <selection activeCell="A3" sqref="A3"/>
    </sheetView>
  </sheetViews>
  <sheetFormatPr defaultRowHeight="42" customHeight="1" x14ac:dyDescent="0.3"/>
  <cols>
    <col min="1" max="1" width="14.6640625" style="16" customWidth="1"/>
    <col min="2" max="2" width="17.6640625" style="19" customWidth="1"/>
    <col min="3" max="3" width="26.77734375" style="12" customWidth="1"/>
    <col min="4" max="4" width="8.88671875" style="12"/>
    <col min="5" max="5" width="15.88671875" style="16" customWidth="1"/>
    <col min="6" max="6" width="17.33203125" style="20" customWidth="1"/>
    <col min="7" max="7" width="26.5546875" style="12" customWidth="1"/>
    <col min="8" max="8" width="8.88671875" style="12"/>
    <col min="9" max="9" width="15.88671875" style="17" customWidth="1"/>
    <col min="10" max="10" width="17.33203125" style="20" customWidth="1"/>
    <col min="11" max="11" width="26.5546875" style="12" customWidth="1"/>
    <col min="12" max="12" width="8.88671875" style="12"/>
    <col min="13" max="13" width="15.88671875" style="17" customWidth="1"/>
    <col min="14" max="14" width="17.33203125" style="20" customWidth="1"/>
    <col min="15" max="15" width="26.5546875" style="12" customWidth="1"/>
    <col min="16" max="16384" width="8.88671875" style="12"/>
  </cols>
  <sheetData>
    <row r="1" spans="1:14" ht="21" customHeight="1" x14ac:dyDescent="0.3">
      <c r="A1" s="23" t="s">
        <v>61</v>
      </c>
    </row>
    <row r="2" spans="1:14" ht="42" customHeight="1" x14ac:dyDescent="0.3">
      <c r="A2" s="16" t="s">
        <v>56</v>
      </c>
      <c r="B2" s="18" t="s">
        <v>1</v>
      </c>
      <c r="E2" s="16" t="s">
        <v>56</v>
      </c>
      <c r="F2" s="18" t="s">
        <v>5</v>
      </c>
      <c r="I2" s="16" t="s">
        <v>56</v>
      </c>
      <c r="J2" s="18" t="s">
        <v>6</v>
      </c>
      <c r="M2" s="16" t="s">
        <v>56</v>
      </c>
      <c r="N2" s="18" t="s">
        <v>7</v>
      </c>
    </row>
    <row r="3" spans="1:14" ht="42" customHeight="1" x14ac:dyDescent="0.3">
      <c r="B3" s="19" t="str">
        <f>IF(A3="","",IF(A3="月","C","D"))</f>
        <v/>
      </c>
      <c r="F3" s="19" t="str">
        <f>IF(E3="","",IF(E3="大","C","D"))</f>
        <v/>
      </c>
      <c r="I3" s="16"/>
      <c r="J3" s="19" t="str">
        <f>IF(I3="","",IF(I3="手","C","D"))</f>
        <v/>
      </c>
      <c r="M3" s="16"/>
      <c r="N3" s="19" t="str">
        <f>IF(M3="","",IF(M3="卜","C","D"))</f>
        <v/>
      </c>
    </row>
    <row r="4" spans="1:14" ht="42" customHeight="1" x14ac:dyDescent="0.3">
      <c r="B4" s="19" t="str">
        <f>IF(A4="","",IF(A4="日","C","D"))</f>
        <v/>
      </c>
      <c r="F4" s="19" t="str">
        <f>IF(E4="","",IF(E4="中","C","D"))</f>
        <v/>
      </c>
      <c r="I4" s="16"/>
      <c r="J4" s="19" t="str">
        <f>IF(I4="","",IF(I4="心","C","D"))</f>
        <v/>
      </c>
      <c r="M4" s="16"/>
      <c r="N4" s="19" t="str">
        <f>IF(M4="","",IF(M4="廿","C","D"))</f>
        <v/>
      </c>
    </row>
    <row r="5" spans="1:14" ht="42" customHeight="1" x14ac:dyDescent="0.3">
      <c r="B5" s="19" t="str">
        <f>IF(A5="","",IF(A5="金","C","D"))</f>
        <v/>
      </c>
      <c r="F5" s="19" t="str">
        <f>IF(E5="","",IF(E5="十","C","D"))</f>
        <v/>
      </c>
      <c r="I5" s="16"/>
      <c r="J5" s="19" t="str">
        <f>IF(I5="","",IF(I5="人","C","D"))</f>
        <v/>
      </c>
      <c r="M5" s="16"/>
      <c r="N5" s="19" t="str">
        <f>IF(M5="","",IF(M5="女","C","D"))</f>
        <v/>
      </c>
    </row>
    <row r="6" spans="1:14" ht="42" customHeight="1" x14ac:dyDescent="0.3">
      <c r="B6" s="19" t="str">
        <f>IF(A6="","",IF(A6="火","C","D"))</f>
        <v/>
      </c>
      <c r="F6" s="19" t="str">
        <f>IF(E6="","",IF(E6="戈","C","D"))</f>
        <v/>
      </c>
      <c r="I6" s="16"/>
      <c r="J6" s="19" t="str">
        <f>IF(I6="","",IF(I6="心","C","D"))</f>
        <v/>
      </c>
      <c r="M6" s="16"/>
      <c r="N6" s="19" t="str">
        <f>IF(M6="","",IF(M6="山","C","D"))</f>
        <v/>
      </c>
    </row>
    <row r="7" spans="1:14" ht="42" customHeight="1" x14ac:dyDescent="0.3">
      <c r="B7" s="19" t="str">
        <f t="shared" ref="B7:B24" si="0">IF(A7="","",IF(A7="月","C","D"))</f>
        <v/>
      </c>
      <c r="F7" s="19" t="str">
        <f>IF(E7="","",IF(E7="中","C","D"))</f>
        <v/>
      </c>
      <c r="I7" s="16"/>
      <c r="J7" s="19" t="str">
        <f t="shared" ref="J7:J9" si="1">IF(I7="","",IF(I7="心","C","D"))</f>
        <v/>
      </c>
      <c r="M7" s="16"/>
      <c r="N7" s="19" t="str">
        <f>IF(M7="","",IF(M7="卜","C","D"))</f>
        <v/>
      </c>
    </row>
    <row r="8" spans="1:14" ht="42" customHeight="1" x14ac:dyDescent="0.3">
      <c r="B8" s="19" t="str">
        <f>IF(A8="","",IF(A8="金","C","D"))</f>
        <v/>
      </c>
      <c r="F8" s="19" t="str">
        <f>IF(E8="","",IF(E8="十","C","D"))</f>
        <v/>
      </c>
      <c r="I8" s="16"/>
      <c r="J8" s="19" t="str">
        <f t="shared" si="1"/>
        <v/>
      </c>
      <c r="M8" s="16"/>
      <c r="N8" s="19" t="str">
        <f>IF(M8="","",IF(M8="尸","C","D"))</f>
        <v/>
      </c>
    </row>
    <row r="9" spans="1:14" ht="42" customHeight="1" x14ac:dyDescent="0.3">
      <c r="B9" s="19" t="str">
        <f>IF(A9="","",IF(A9="月","C","D"))</f>
        <v/>
      </c>
      <c r="F9" s="19" t="str">
        <f>IF(E9="","",IF(E9="大","C","D"))</f>
        <v/>
      </c>
      <c r="I9" s="16"/>
      <c r="J9" s="19" t="str">
        <f t="shared" si="1"/>
        <v/>
      </c>
      <c r="M9" s="16"/>
      <c r="N9" s="19" t="str">
        <f>IF(M9="","",IF(M9="山","C","D"))</f>
        <v/>
      </c>
    </row>
    <row r="10" spans="1:14" ht="42" customHeight="1" x14ac:dyDescent="0.3">
      <c r="B10" s="19" t="str">
        <f>IF(A10="","",IF(A10="木","C","D"))</f>
        <v/>
      </c>
      <c r="F10" s="19" t="str">
        <f>IF(E10="","",IF(E10="一","C","D"))</f>
        <v/>
      </c>
      <c r="I10" s="16"/>
      <c r="J10" s="19" t="str">
        <f>IF(I10="","",IF(I10="人","C","D"))</f>
        <v/>
      </c>
      <c r="M10" s="16"/>
      <c r="N10" s="19" t="str">
        <f>IF(M10="","",IF(M10="尸","C","D"))</f>
        <v/>
      </c>
    </row>
    <row r="11" spans="1:14" ht="42" customHeight="1" x14ac:dyDescent="0.3">
      <c r="B11" s="19" t="str">
        <f>IF(A11="","",IF(A11="月","C","D"))</f>
        <v/>
      </c>
      <c r="F11" s="19" t="str">
        <f>IF(E11="","",IF(E11="中","C","D"))</f>
        <v/>
      </c>
      <c r="I11" s="16"/>
      <c r="J11" s="19" t="str">
        <f>IF(I11="","",IF(I11="人","C","D"))</f>
        <v/>
      </c>
      <c r="M11" s="16"/>
      <c r="N11" s="19" t="str">
        <f>IF(M11="","",IF(M11="田","C","D"))</f>
        <v/>
      </c>
    </row>
    <row r="12" spans="1:14" ht="42" customHeight="1" x14ac:dyDescent="0.3">
      <c r="B12" s="19" t="str">
        <f>IF(A12="","",IF(A12="金","C","D"))</f>
        <v/>
      </c>
      <c r="F12" s="19" t="str">
        <f>IF(E12="","",IF(E12="一","C","D"))</f>
        <v/>
      </c>
      <c r="I12" s="16"/>
      <c r="J12" s="19" t="str">
        <f>IF(I12="","",IF(I12="心","C","D"))</f>
        <v/>
      </c>
      <c r="M12" s="16"/>
      <c r="N12" s="19" t="str">
        <f>IF(M12="","",IF(M12="廿","C","D"))</f>
        <v/>
      </c>
    </row>
    <row r="13" spans="1:14" ht="42" customHeight="1" x14ac:dyDescent="0.3">
      <c r="B13" s="19" t="str">
        <f>IF(A13="","",IF(A13="日","C","D"))</f>
        <v/>
      </c>
      <c r="F13" s="19" t="str">
        <f>IF(E13="","",IF(E13="竹","C","D"))</f>
        <v/>
      </c>
      <c r="I13" s="16"/>
      <c r="J13" s="19" t="str">
        <f>IF(I13="","",IF(I13="心","C","D"))</f>
        <v/>
      </c>
      <c r="M13" s="16"/>
      <c r="N13" s="19" t="str">
        <f>IF(M13="","",IF(M13="女","C","D"))</f>
        <v/>
      </c>
    </row>
    <row r="14" spans="1:14" ht="42" customHeight="1" x14ac:dyDescent="0.3">
      <c r="B14" s="19" t="str">
        <f>IF(A14="","",IF(A14="月","C","D"))</f>
        <v/>
      </c>
      <c r="F14" s="19" t="str">
        <f>IF(E14="","",IF(E14="一","C","D"))</f>
        <v/>
      </c>
      <c r="I14" s="16"/>
      <c r="J14" s="19" t="str">
        <f>IF(I14="","",IF(I14="人","C","D"))</f>
        <v/>
      </c>
      <c r="M14" s="16"/>
      <c r="N14" s="19" t="str">
        <f>IF(M14="","",IF(M14="山","C","D"))</f>
        <v/>
      </c>
    </row>
    <row r="15" spans="1:14" ht="42" customHeight="1" x14ac:dyDescent="0.3">
      <c r="B15" s="19" t="str">
        <f>IF(A15="","",IF(A15="木","C","D"))</f>
        <v/>
      </c>
      <c r="F15" s="19" t="str">
        <f>IF(E15="","",IF(E15="弓","C","D"))</f>
        <v/>
      </c>
      <c r="I15" s="16"/>
      <c r="J15" s="19" t="str">
        <f t="shared" ref="J15:J16" si="2">IF(I15="","",IF(I15="人","C","D"))</f>
        <v/>
      </c>
      <c r="M15" s="16"/>
      <c r="N15" s="19" t="str">
        <f>IF(M15="","",IF(M15="田","C","D"))</f>
        <v/>
      </c>
    </row>
    <row r="16" spans="1:14" ht="42" customHeight="1" x14ac:dyDescent="0.3">
      <c r="B16" s="19" t="str">
        <f>IF(A16="","",IF(A16="水","C","D"))</f>
        <v/>
      </c>
      <c r="F16" s="19" t="str">
        <f>IF(E16="","",IF(E16="竹","C","D"))</f>
        <v/>
      </c>
      <c r="I16" s="16"/>
      <c r="J16" s="19" t="str">
        <f t="shared" si="2"/>
        <v/>
      </c>
      <c r="M16" s="16"/>
      <c r="N16" s="19" t="str">
        <f>IF(M16="","",IF(M16="廿","C","D"))</f>
        <v/>
      </c>
    </row>
    <row r="17" spans="1:16" ht="42" customHeight="1" x14ac:dyDescent="0.3">
      <c r="B17" s="19" t="str">
        <f>IF(A17="","",IF(A17="火","C","D"))</f>
        <v/>
      </c>
      <c r="F17" s="19" t="str">
        <f>IF(E17="","",IF(E17="戈","C","D"))</f>
        <v/>
      </c>
      <c r="I17" s="16"/>
      <c r="J17" s="19" t="str">
        <f>IF(I17="","",IF(I17="手","C","D"))</f>
        <v/>
      </c>
      <c r="M17" s="16"/>
      <c r="N17" s="19" t="str">
        <f>IF(M17="","",IF(M17="尸","C","D"))</f>
        <v/>
      </c>
    </row>
    <row r="18" spans="1:16" ht="42" customHeight="1" x14ac:dyDescent="0.3">
      <c r="B18" s="19" t="str">
        <f>IF(A18="","",IF(A18="日","C","D"))</f>
        <v/>
      </c>
      <c r="F18" s="19" t="str">
        <f>IF(E18="","",IF(E18="弓","C","D"))</f>
        <v/>
      </c>
      <c r="I18" s="16"/>
      <c r="J18" s="19" t="str">
        <f>IF(I18="","",IF(I18="心","C","D"))</f>
        <v/>
      </c>
      <c r="M18" s="16"/>
      <c r="N18" s="19" t="str">
        <f>IF(M18="","",IF(M18="尸","C","D"))</f>
        <v/>
      </c>
    </row>
    <row r="19" spans="1:16" ht="42" customHeight="1" x14ac:dyDescent="0.3">
      <c r="B19" s="19" t="str">
        <f>IF(A19="","",IF(A19="火","C","D"))</f>
        <v/>
      </c>
      <c r="F19" s="19" t="str">
        <f>IF(E19="","",IF(E19="大","C","D"))</f>
        <v/>
      </c>
      <c r="I19" s="16"/>
      <c r="J19" s="19" t="str">
        <f>IF(I19="","",IF(I19="手","C","D"))</f>
        <v/>
      </c>
      <c r="M19" s="16"/>
      <c r="N19" s="19" t="str">
        <f>IF(M19="","",IF(M19="女","C","D"))</f>
        <v/>
      </c>
    </row>
    <row r="20" spans="1:16" ht="42" customHeight="1" x14ac:dyDescent="0.3">
      <c r="B20" s="19" t="str">
        <f>IF(A20="","",IF(A20="土","C","D"))</f>
        <v/>
      </c>
      <c r="F20" s="19" t="str">
        <f>IF(E20="","",IF(E20="弓","C","D"))</f>
        <v/>
      </c>
      <c r="I20" s="16"/>
      <c r="J20" s="19" t="str">
        <f>IF(I20="","",IF(I20="人","C","D"))</f>
        <v/>
      </c>
      <c r="M20" s="16"/>
      <c r="N20" s="19" t="str">
        <f>IF(M20="","",IF(M20="廿","C","D"))</f>
        <v/>
      </c>
    </row>
    <row r="21" spans="1:16" ht="42" customHeight="1" x14ac:dyDescent="0.3">
      <c r="B21" s="19" t="str">
        <f>IF(A21="","",IF(A21="火","C","D"))</f>
        <v/>
      </c>
      <c r="F21" s="19" t="str">
        <f>IF(E21="","",IF(E21="弓","C","D"))</f>
        <v/>
      </c>
      <c r="I21" s="16"/>
      <c r="J21" s="19" t="str">
        <f>IF(I21="","",IF(I21="口","C","D"))</f>
        <v/>
      </c>
      <c r="K21" s="15" t="s">
        <v>58</v>
      </c>
      <c r="M21" s="16"/>
      <c r="N21" s="19" t="str">
        <f>IF(M21="","",IF(M21="卜","C","D"))</f>
        <v/>
      </c>
    </row>
    <row r="22" spans="1:16" ht="42" customHeight="1" x14ac:dyDescent="0.3">
      <c r="B22" s="19" t="str">
        <f>IF(A22="","",IF(A22="土","C","D"))</f>
        <v/>
      </c>
      <c r="F22" s="19" t="str">
        <f>IF(E22="","",IF(E22="一","C","D"))</f>
        <v/>
      </c>
      <c r="I22" s="16"/>
      <c r="J22" s="19" t="str">
        <f>IF(I22="","",IF(I22="手","C","D"))</f>
        <v/>
      </c>
      <c r="M22" s="16"/>
      <c r="N22" s="19" t="str">
        <f>IF(M22="","",IF(M22="尸","C","D"))</f>
        <v/>
      </c>
    </row>
    <row r="23" spans="1:16" ht="42" customHeight="1" x14ac:dyDescent="0.3">
      <c r="B23" s="19" t="str">
        <f>IF(A23="","",IF(A23="水","C","D"))</f>
        <v/>
      </c>
      <c r="F23" s="19" t="str">
        <f>IF(E23="","",IF(E23="一","C","D"))</f>
        <v/>
      </c>
      <c r="G23" s="14" t="s">
        <v>57</v>
      </c>
      <c r="I23" s="16"/>
      <c r="J23" s="19" t="str">
        <f>IF(I23="","",IF(I23="人","C","D"))</f>
        <v/>
      </c>
      <c r="M23" s="16"/>
      <c r="N23" s="19" t="str">
        <f>IF(M23="","",IF(M23="卜","C","D"))</f>
        <v/>
      </c>
    </row>
    <row r="24" spans="1:16" ht="42" customHeight="1" x14ac:dyDescent="0.3">
      <c r="B24" s="19" t="str">
        <f t="shared" si="0"/>
        <v/>
      </c>
      <c r="F24" s="19" t="str">
        <f>IF(E24="","",IF(E24="中","C","D"))</f>
        <v/>
      </c>
      <c r="I24" s="16"/>
      <c r="M24" s="16"/>
      <c r="N24" s="19" t="str">
        <f>IF(M24="","",IF(M24="山","C","D"))</f>
        <v/>
      </c>
    </row>
    <row r="25" spans="1:16" ht="42" customHeight="1" x14ac:dyDescent="0.3">
      <c r="B25" s="19" t="str">
        <f>IF(A25="","",IF(A25="水","C","D"))</f>
        <v/>
      </c>
      <c r="F25" s="19" t="str">
        <f>IF(E25="","",IF(E25="竹","C","D"))</f>
        <v/>
      </c>
      <c r="I25" s="16"/>
      <c r="M25" s="16"/>
      <c r="N25" s="19" t="str">
        <f>IF(M25="","",IF(M25="廿","C","D"))</f>
        <v/>
      </c>
    </row>
    <row r="26" spans="1:16" ht="42" customHeight="1" x14ac:dyDescent="0.3">
      <c r="B26" s="19" t="str">
        <f>IF(A26="","",IF(A26="火","C","D"))</f>
        <v/>
      </c>
      <c r="F26" s="19" t="str">
        <f>IF(E26="","",IF(E26="弓","C","D"))</f>
        <v/>
      </c>
      <c r="I26" s="16"/>
      <c r="M26" s="16"/>
      <c r="N26" s="19" t="str">
        <f>IF(M26="","",IF(M26="女","C","D"))</f>
        <v/>
      </c>
    </row>
    <row r="27" spans="1:16" ht="42" customHeight="1" x14ac:dyDescent="0.3">
      <c r="B27" s="19" t="str">
        <f>IF(A27="","",IF(A27="木","C","D"))</f>
        <v/>
      </c>
      <c r="F27" s="19" t="str">
        <f>IF(E27="","",IF(E27="戈","C","D"))</f>
        <v/>
      </c>
      <c r="I27" s="16"/>
      <c r="M27" s="16"/>
      <c r="N27" s="19" t="str">
        <f>IF(M27="","",IF(M27="女","C","D"))</f>
        <v/>
      </c>
    </row>
    <row r="28" spans="1:16" ht="42" customHeight="1" x14ac:dyDescent="0.3">
      <c r="B28" s="19" t="str">
        <f>IF(A28="","",IF(A28="水","C","D"))</f>
        <v/>
      </c>
      <c r="F28" s="19" t="str">
        <f>IF(E28="","",IF(E28="戈","C","D"))</f>
        <v/>
      </c>
      <c r="I28" s="16"/>
      <c r="M28" s="16"/>
      <c r="N28" s="19" t="str">
        <f>IF(M28="","",IF(M28="廿","C","D"))</f>
        <v/>
      </c>
    </row>
    <row r="29" spans="1:16" ht="42" customHeight="1" x14ac:dyDescent="0.3">
      <c r="B29" s="19" t="str">
        <f>IF(A29="","",IF(A29="金","C","D"))</f>
        <v/>
      </c>
      <c r="F29" s="19" t="str">
        <f>IF(E29="","",IF(E29="大","C","D"))</f>
        <v/>
      </c>
      <c r="I29" s="16"/>
      <c r="M29" s="16"/>
      <c r="N29" s="19" t="str">
        <f>IF(M29="","",IF(M29="卜","C","D"))</f>
        <v/>
      </c>
    </row>
    <row r="30" spans="1:16" ht="42" customHeight="1" x14ac:dyDescent="0.3">
      <c r="F30" s="19" t="str">
        <f>IF(E30="","",IF(E30="弓","C","D"))</f>
        <v/>
      </c>
      <c r="I30" s="16"/>
      <c r="M30" s="16"/>
      <c r="N30" s="19" t="str">
        <f>IF(M30="","",IF(M30="尸","C","D"))</f>
        <v/>
      </c>
    </row>
    <row r="31" spans="1:16" ht="42" customHeight="1" x14ac:dyDescent="0.4">
      <c r="A31" s="21" t="s">
        <v>61</v>
      </c>
      <c r="F31" s="19" t="str">
        <f>IF(E31="","",IF(E31="弓","C","D"))</f>
        <v/>
      </c>
      <c r="I31" s="16"/>
      <c r="M31" s="16"/>
      <c r="N31" s="19" t="str">
        <f>IF(M31="","",IF(M31="田","C","D"))</f>
        <v/>
      </c>
      <c r="P31" s="13" t="s">
        <v>59</v>
      </c>
    </row>
    <row r="32" spans="1:16" ht="42" customHeight="1" x14ac:dyDescent="0.3">
      <c r="F32" s="19" t="str">
        <f t="shared" ref="F32:F67" si="3">IF(E32="","",IF(E32="竹戈十大中一弓","C","D"))</f>
        <v/>
      </c>
      <c r="I32" s="16"/>
      <c r="M32" s="16"/>
      <c r="N32" s="19" t="str">
        <f>IF(M32="","",IF(M32="女","C","D"))</f>
        <v/>
      </c>
    </row>
    <row r="33" spans="6:9" ht="42" customHeight="1" x14ac:dyDescent="0.3">
      <c r="F33" s="19" t="str">
        <f t="shared" si="3"/>
        <v/>
      </c>
      <c r="I33" s="16"/>
    </row>
    <row r="34" spans="6:9" ht="42" customHeight="1" x14ac:dyDescent="0.3">
      <c r="F34" s="19" t="str">
        <f t="shared" si="3"/>
        <v/>
      </c>
    </row>
    <row r="35" spans="6:9" ht="42" customHeight="1" x14ac:dyDescent="0.3">
      <c r="F35" s="19" t="str">
        <f t="shared" si="3"/>
        <v/>
      </c>
    </row>
    <row r="36" spans="6:9" ht="42" customHeight="1" x14ac:dyDescent="0.3">
      <c r="F36" s="19" t="str">
        <f t="shared" si="3"/>
        <v/>
      </c>
    </row>
    <row r="37" spans="6:9" ht="42" customHeight="1" x14ac:dyDescent="0.3">
      <c r="F37" s="19" t="str">
        <f t="shared" si="3"/>
        <v/>
      </c>
    </row>
    <row r="38" spans="6:9" ht="42" customHeight="1" x14ac:dyDescent="0.3">
      <c r="F38" s="19" t="str">
        <f t="shared" si="3"/>
        <v/>
      </c>
    </row>
    <row r="39" spans="6:9" ht="42" customHeight="1" x14ac:dyDescent="0.3">
      <c r="F39" s="19" t="str">
        <f t="shared" si="3"/>
        <v/>
      </c>
    </row>
    <row r="40" spans="6:9" ht="42" customHeight="1" x14ac:dyDescent="0.3">
      <c r="F40" s="19" t="str">
        <f t="shared" si="3"/>
        <v/>
      </c>
    </row>
    <row r="41" spans="6:9" ht="42" customHeight="1" x14ac:dyDescent="0.3">
      <c r="F41" s="19" t="str">
        <f t="shared" si="3"/>
        <v/>
      </c>
    </row>
    <row r="42" spans="6:9" ht="42" customHeight="1" x14ac:dyDescent="0.3">
      <c r="F42" s="19" t="str">
        <f t="shared" si="3"/>
        <v/>
      </c>
    </row>
    <row r="43" spans="6:9" ht="42" customHeight="1" x14ac:dyDescent="0.3">
      <c r="F43" s="19" t="str">
        <f t="shared" si="3"/>
        <v/>
      </c>
    </row>
    <row r="44" spans="6:9" ht="42" customHeight="1" x14ac:dyDescent="0.3">
      <c r="F44" s="19" t="str">
        <f t="shared" si="3"/>
        <v/>
      </c>
    </row>
    <row r="45" spans="6:9" ht="42" customHeight="1" x14ac:dyDescent="0.3">
      <c r="F45" s="19" t="str">
        <f t="shared" si="3"/>
        <v/>
      </c>
    </row>
    <row r="46" spans="6:9" ht="42" customHeight="1" x14ac:dyDescent="0.3">
      <c r="F46" s="19" t="str">
        <f t="shared" si="3"/>
        <v/>
      </c>
    </row>
    <row r="47" spans="6:9" ht="42" customHeight="1" x14ac:dyDescent="0.3">
      <c r="F47" s="19" t="str">
        <f t="shared" si="3"/>
        <v/>
      </c>
    </row>
    <row r="48" spans="6:9" ht="42" customHeight="1" x14ac:dyDescent="0.3">
      <c r="F48" s="19" t="str">
        <f t="shared" si="3"/>
        <v/>
      </c>
    </row>
    <row r="49" spans="6:6" ht="42" customHeight="1" x14ac:dyDescent="0.3">
      <c r="F49" s="19" t="str">
        <f t="shared" si="3"/>
        <v/>
      </c>
    </row>
    <row r="50" spans="6:6" ht="42" customHeight="1" x14ac:dyDescent="0.3">
      <c r="F50" s="19" t="str">
        <f t="shared" si="3"/>
        <v/>
      </c>
    </row>
    <row r="51" spans="6:6" ht="42" customHeight="1" x14ac:dyDescent="0.3">
      <c r="F51" s="19" t="str">
        <f t="shared" si="3"/>
        <v/>
      </c>
    </row>
    <row r="52" spans="6:6" ht="42" customHeight="1" x14ac:dyDescent="0.3">
      <c r="F52" s="19" t="str">
        <f t="shared" si="3"/>
        <v/>
      </c>
    </row>
    <row r="53" spans="6:6" ht="42" customHeight="1" x14ac:dyDescent="0.3">
      <c r="F53" s="19" t="str">
        <f t="shared" si="3"/>
        <v/>
      </c>
    </row>
    <row r="54" spans="6:6" ht="42" customHeight="1" x14ac:dyDescent="0.3">
      <c r="F54" s="19" t="str">
        <f t="shared" si="3"/>
        <v/>
      </c>
    </row>
    <row r="55" spans="6:6" ht="42" customHeight="1" x14ac:dyDescent="0.3">
      <c r="F55" s="19" t="str">
        <f t="shared" si="3"/>
        <v/>
      </c>
    </row>
    <row r="56" spans="6:6" ht="42" customHeight="1" x14ac:dyDescent="0.3">
      <c r="F56" s="19" t="str">
        <f t="shared" si="3"/>
        <v/>
      </c>
    </row>
    <row r="57" spans="6:6" ht="42" customHeight="1" x14ac:dyDescent="0.3">
      <c r="F57" s="19" t="str">
        <f t="shared" si="3"/>
        <v/>
      </c>
    </row>
    <row r="58" spans="6:6" ht="42" customHeight="1" x14ac:dyDescent="0.3">
      <c r="F58" s="19" t="str">
        <f t="shared" si="3"/>
        <v/>
      </c>
    </row>
    <row r="59" spans="6:6" ht="42" customHeight="1" x14ac:dyDescent="0.3">
      <c r="F59" s="19" t="str">
        <f t="shared" si="3"/>
        <v/>
      </c>
    </row>
    <row r="60" spans="6:6" ht="42" customHeight="1" x14ac:dyDescent="0.3">
      <c r="F60" s="19" t="str">
        <f t="shared" si="3"/>
        <v/>
      </c>
    </row>
    <row r="61" spans="6:6" ht="42" customHeight="1" x14ac:dyDescent="0.3">
      <c r="F61" s="19" t="str">
        <f t="shared" si="3"/>
        <v/>
      </c>
    </row>
    <row r="62" spans="6:6" ht="42" customHeight="1" x14ac:dyDescent="0.3">
      <c r="F62" s="19" t="str">
        <f t="shared" si="3"/>
        <v/>
      </c>
    </row>
    <row r="63" spans="6:6" ht="42" customHeight="1" x14ac:dyDescent="0.3">
      <c r="F63" s="19" t="str">
        <f t="shared" si="3"/>
        <v/>
      </c>
    </row>
    <row r="64" spans="6:6" ht="42" customHeight="1" x14ac:dyDescent="0.3">
      <c r="F64" s="19" t="str">
        <f t="shared" si="3"/>
        <v/>
      </c>
    </row>
    <row r="65" spans="6:6" ht="42" customHeight="1" x14ac:dyDescent="0.3">
      <c r="F65" s="19" t="str">
        <f t="shared" si="3"/>
        <v/>
      </c>
    </row>
    <row r="66" spans="6:6" ht="42" customHeight="1" x14ac:dyDescent="0.3">
      <c r="F66" s="19" t="str">
        <f t="shared" si="3"/>
        <v/>
      </c>
    </row>
    <row r="67" spans="6:6" ht="42" customHeight="1" x14ac:dyDescent="0.3">
      <c r="F67" s="19" t="str">
        <f t="shared" si="3"/>
        <v/>
      </c>
    </row>
    <row r="68" spans="6:6" ht="42" customHeight="1" x14ac:dyDescent="0.3">
      <c r="F68" s="19" t="str">
        <f t="shared" ref="F68:F83" si="4">IF(E68="","",IF(E68="竹戈十大中一弓","C","D"))</f>
        <v/>
      </c>
    </row>
    <row r="69" spans="6:6" ht="42" customHeight="1" x14ac:dyDescent="0.3">
      <c r="F69" s="19" t="str">
        <f t="shared" si="4"/>
        <v/>
      </c>
    </row>
    <row r="70" spans="6:6" ht="42" customHeight="1" x14ac:dyDescent="0.3">
      <c r="F70" s="19" t="str">
        <f t="shared" si="4"/>
        <v/>
      </c>
    </row>
    <row r="71" spans="6:6" ht="42" customHeight="1" x14ac:dyDescent="0.3">
      <c r="F71" s="19" t="str">
        <f t="shared" si="4"/>
        <v/>
      </c>
    </row>
    <row r="72" spans="6:6" ht="42" customHeight="1" x14ac:dyDescent="0.3">
      <c r="F72" s="19" t="str">
        <f t="shared" si="4"/>
        <v/>
      </c>
    </row>
    <row r="73" spans="6:6" ht="42" customHeight="1" x14ac:dyDescent="0.3">
      <c r="F73" s="19" t="str">
        <f t="shared" si="4"/>
        <v/>
      </c>
    </row>
    <row r="74" spans="6:6" ht="42" customHeight="1" x14ac:dyDescent="0.3">
      <c r="F74" s="19" t="str">
        <f t="shared" si="4"/>
        <v/>
      </c>
    </row>
    <row r="75" spans="6:6" ht="42" customHeight="1" x14ac:dyDescent="0.3">
      <c r="F75" s="19" t="str">
        <f t="shared" si="4"/>
        <v/>
      </c>
    </row>
    <row r="76" spans="6:6" ht="42" customHeight="1" x14ac:dyDescent="0.3">
      <c r="F76" s="19" t="str">
        <f t="shared" si="4"/>
        <v/>
      </c>
    </row>
    <row r="77" spans="6:6" ht="42" customHeight="1" x14ac:dyDescent="0.3">
      <c r="F77" s="19" t="str">
        <f t="shared" si="4"/>
        <v/>
      </c>
    </row>
    <row r="78" spans="6:6" ht="42" customHeight="1" x14ac:dyDescent="0.3">
      <c r="F78" s="19" t="str">
        <f t="shared" si="4"/>
        <v/>
      </c>
    </row>
    <row r="79" spans="6:6" ht="42" customHeight="1" x14ac:dyDescent="0.3">
      <c r="F79" s="19" t="str">
        <f t="shared" si="4"/>
        <v/>
      </c>
    </row>
    <row r="80" spans="6:6" ht="42" customHeight="1" x14ac:dyDescent="0.3">
      <c r="F80" s="19" t="str">
        <f t="shared" si="4"/>
        <v/>
      </c>
    </row>
    <row r="81" spans="6:6" ht="42" customHeight="1" x14ac:dyDescent="0.3">
      <c r="F81" s="19" t="str">
        <f t="shared" si="4"/>
        <v/>
      </c>
    </row>
    <row r="82" spans="6:6" ht="42" customHeight="1" x14ac:dyDescent="0.3">
      <c r="F82" s="19" t="str">
        <f t="shared" si="4"/>
        <v/>
      </c>
    </row>
    <row r="83" spans="6:6" ht="42" customHeight="1" x14ac:dyDescent="0.3">
      <c r="F83" s="19" t="str">
        <f t="shared" si="4"/>
        <v/>
      </c>
    </row>
  </sheetData>
  <sheetProtection algorithmName="SHA-512" hashValue="7R7pXHiont6bjSJ0SWCRZD2U0REif8LWcEt373/M6sr352b2d8fU23zcSlSrJEDIrIHJ4zkDZqFueEtiA1uGrA==" saltValue="Cc5mVOQwOSe0nzTTedj5hg==" spinCount="100000" sheet="1" objects="1" scenarios="1"/>
  <pageMargins left="0.7" right="0.7" top="0.75" bottom="0.75" header="0.3" footer="0.3"/>
  <ignoredErrors>
    <ignoredError sqref="B8 B10 F11 F13 B18 B20 B24 F19 J18 J5 N9 N2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60" zoomScaleNormal="160" workbookViewId="0">
      <selection activeCell="A2" sqref="A2"/>
    </sheetView>
  </sheetViews>
  <sheetFormatPr defaultRowHeight="14.4" x14ac:dyDescent="0.3"/>
  <cols>
    <col min="1" max="1" width="28.21875" bestFit="1" customWidth="1"/>
    <col min="3" max="3" width="39" bestFit="1" customWidth="1"/>
  </cols>
  <sheetData>
    <row r="1" spans="1:4" ht="15.6" x14ac:dyDescent="0.3">
      <c r="A1" s="3" t="s">
        <v>16</v>
      </c>
      <c r="C1" t="s">
        <v>26</v>
      </c>
      <c r="D1" s="22" t="s">
        <v>61</v>
      </c>
    </row>
    <row r="2" spans="1:4" ht="15.6" x14ac:dyDescent="0.3">
      <c r="A2" t="s">
        <v>25</v>
      </c>
      <c r="C2" s="6" t="s">
        <v>15</v>
      </c>
    </row>
    <row r="3" spans="1:4" s="4" customFormat="1" ht="15.6" x14ac:dyDescent="0.3">
      <c r="A3" t="s">
        <v>27</v>
      </c>
    </row>
    <row r="4" spans="1:4" x14ac:dyDescent="0.3">
      <c r="A4" t="s">
        <v>29</v>
      </c>
    </row>
    <row r="5" spans="1:4" x14ac:dyDescent="0.3">
      <c r="A5" t="s">
        <v>28</v>
      </c>
    </row>
    <row r="8" spans="1:4" x14ac:dyDescent="0.3">
      <c r="A8" t="s">
        <v>31</v>
      </c>
      <c r="B8" t="s">
        <v>30</v>
      </c>
      <c r="C8" t="s">
        <v>46</v>
      </c>
    </row>
    <row r="10" spans="1:4" ht="15" x14ac:dyDescent="0.3">
      <c r="A10" s="7" t="s">
        <v>32</v>
      </c>
      <c r="B10" s="8"/>
    </row>
    <row r="11" spans="1:4" ht="15" x14ac:dyDescent="0.3">
      <c r="A11" s="7" t="s">
        <v>33</v>
      </c>
      <c r="B11" s="8"/>
    </row>
    <row r="12" spans="1:4" ht="15" x14ac:dyDescent="0.3">
      <c r="A12" s="7" t="s">
        <v>34</v>
      </c>
      <c r="B12" s="8"/>
    </row>
    <row r="13" spans="1:4" ht="15" x14ac:dyDescent="0.3">
      <c r="A13" s="7" t="s">
        <v>35</v>
      </c>
      <c r="B13" s="8"/>
    </row>
    <row r="14" spans="1:4" ht="15" x14ac:dyDescent="0.3">
      <c r="A14" s="7" t="s">
        <v>36</v>
      </c>
      <c r="B14" s="8"/>
    </row>
    <row r="15" spans="1:4" ht="15" x14ac:dyDescent="0.3">
      <c r="A15" s="7" t="s">
        <v>37</v>
      </c>
      <c r="B15" s="8"/>
    </row>
    <row r="16" spans="1:4" ht="15" x14ac:dyDescent="0.3">
      <c r="A16" s="7" t="s">
        <v>38</v>
      </c>
      <c r="B16" s="8"/>
    </row>
    <row r="17" spans="1:2" ht="15" x14ac:dyDescent="0.3">
      <c r="A17" s="7" t="s">
        <v>39</v>
      </c>
      <c r="B17" s="8"/>
    </row>
    <row r="18" spans="1:2" ht="15" x14ac:dyDescent="0.3">
      <c r="A18" s="7" t="s">
        <v>62</v>
      </c>
      <c r="B18" s="8"/>
    </row>
    <row r="19" spans="1:2" ht="15" x14ac:dyDescent="0.3">
      <c r="A19" s="25" t="s">
        <v>63</v>
      </c>
      <c r="B19" s="8"/>
    </row>
    <row r="20" spans="1:2" ht="15" x14ac:dyDescent="0.3">
      <c r="A20" s="25" t="s">
        <v>64</v>
      </c>
      <c r="B20" s="8"/>
    </row>
    <row r="21" spans="1:2" ht="15" x14ac:dyDescent="0.3">
      <c r="A21" s="25" t="s">
        <v>65</v>
      </c>
      <c r="B21" s="8"/>
    </row>
  </sheetData>
  <hyperlinks>
    <hyperlink ref="C2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1" sqref="C1"/>
    </sheetView>
  </sheetViews>
  <sheetFormatPr defaultRowHeight="14.4" x14ac:dyDescent="0.3"/>
  <cols>
    <col min="1" max="1" width="32.44140625" customWidth="1"/>
  </cols>
  <sheetData>
    <row r="1" spans="1:1" x14ac:dyDescent="0.3">
      <c r="A1" t="s">
        <v>17</v>
      </c>
    </row>
    <row r="3" spans="1:1" x14ac:dyDescent="0.3">
      <c r="A3" t="s">
        <v>18</v>
      </c>
    </row>
    <row r="5" spans="1:1" x14ac:dyDescent="0.3">
      <c r="A5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"/>
  <sheetViews>
    <sheetView zoomScale="170" zoomScaleNormal="170" workbookViewId="0"/>
  </sheetViews>
  <sheetFormatPr defaultRowHeight="14.4" x14ac:dyDescent="0.3"/>
  <cols>
    <col min="2" max="2" width="33.33203125" customWidth="1"/>
  </cols>
  <sheetData>
    <row r="1" spans="2:2" x14ac:dyDescent="0.3">
      <c r="B1" t="s">
        <v>41</v>
      </c>
    </row>
    <row r="2" spans="2:2" x14ac:dyDescent="0.3">
      <c r="B2" s="5" t="s">
        <v>40</v>
      </c>
    </row>
    <row r="4" spans="2:2" x14ac:dyDescent="0.3">
      <c r="B4" t="s">
        <v>42</v>
      </c>
    </row>
    <row r="5" spans="2:2" x14ac:dyDescent="0.3">
      <c r="B5" s="5" t="s">
        <v>43</v>
      </c>
    </row>
    <row r="7" spans="2:2" x14ac:dyDescent="0.3">
      <c r="B7" t="s">
        <v>44</v>
      </c>
    </row>
    <row r="8" spans="2:2" x14ac:dyDescent="0.3">
      <c r="B8" s="5" t="s">
        <v>45</v>
      </c>
    </row>
    <row r="10" spans="2:2" x14ac:dyDescent="0.3">
      <c r="B10" s="5" t="s">
        <v>60</v>
      </c>
    </row>
  </sheetData>
  <hyperlinks>
    <hyperlink ref="B2" r:id="rId1"/>
    <hyperlink ref="B5" r:id="rId2"/>
    <hyperlink ref="B8" r:id="rId3"/>
    <hyperlink ref="B10" r:id="rId4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H1" sqref="H1"/>
    </sheetView>
  </sheetViews>
  <sheetFormatPr defaultRowHeight="14.4" x14ac:dyDescent="0.3"/>
  <sheetData>
    <row r="1" spans="1:8" x14ac:dyDescent="0.3">
      <c r="H1" s="2" t="s">
        <v>61</v>
      </c>
    </row>
    <row r="2" spans="1:8" x14ac:dyDescent="0.3">
      <c r="A2" t="s">
        <v>51</v>
      </c>
    </row>
    <row r="7" spans="1:8" x14ac:dyDescent="0.3">
      <c r="A7" t="s">
        <v>52</v>
      </c>
    </row>
    <row r="14" spans="1:8" x14ac:dyDescent="0.3">
      <c r="A14" t="s">
        <v>53</v>
      </c>
    </row>
    <row r="36" spans="1:1" x14ac:dyDescent="0.3">
      <c r="A36" t="s">
        <v>54</v>
      </c>
    </row>
  </sheetData>
  <sheetProtection algorithmName="SHA-512" hashValue="EJYL/579h/GhvvtnZWtg9FX1juse/3FENQ84rX0FD3C/lHMRYhJVVrTWyBchDtdPXBsu/X/N3sr6LHfJRA5Sjg==" saltValue="f5yx00Rm+H+WeK12/iP+Lg==" spinCount="100000" sheet="1" objects="1" scenario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EX1</vt:lpstr>
      <vt:lpstr>EX2</vt:lpstr>
      <vt:lpstr>Ex2b</vt:lpstr>
      <vt:lpstr>EX3</vt:lpstr>
      <vt:lpstr>EX4</vt:lpstr>
      <vt:lpstr>倉頡中文輸入法</vt:lpstr>
      <vt:lpstr>放大及顯示關聯字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鄧綺雯</dc:creator>
  <cp:lastModifiedBy>Alice Tang</cp:lastModifiedBy>
  <dcterms:created xsi:type="dcterms:W3CDTF">2016-03-21T13:32:46Z</dcterms:created>
  <dcterms:modified xsi:type="dcterms:W3CDTF">2016-05-23T14:03:36Z</dcterms:modified>
</cp:coreProperties>
</file>